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5 POA final\"/>
    </mc:Choice>
  </mc:AlternateContent>
  <bookViews>
    <workbookView xWindow="0" yWindow="0" windowWidth="19440" windowHeight="9330"/>
  </bookViews>
  <sheets>
    <sheet name="POA 20" sheetId="1" r:id="rId1"/>
  </sheets>
  <definedNames>
    <definedName name="_xlnm.Print_Area" localSheetId="0">'POA 20'!$A$1:$AS$78</definedName>
    <definedName name="_xlnm.Print_Titles" localSheetId="0">'POA 20'!$1:$5</definedName>
  </definedNames>
  <calcPr calcId="152511"/>
</workbook>
</file>

<file path=xl/calcChain.xml><?xml version="1.0" encoding="utf-8"?>
<calcChain xmlns="http://schemas.openxmlformats.org/spreadsheetml/2006/main">
  <c r="G78" i="1" l="1"/>
  <c r="F78" i="1"/>
  <c r="K77" i="1"/>
  <c r="K76" i="1"/>
  <c r="K75" i="1"/>
  <c r="K74" i="1"/>
  <c r="K73" i="1"/>
  <c r="K72" i="1"/>
  <c r="K78" i="1" s="1"/>
  <c r="AS43" i="1"/>
  <c r="AF43" i="1"/>
  <c r="S43" i="1"/>
  <c r="AS40" i="1"/>
  <c r="AS41" i="1" s="1"/>
  <c r="AS42" i="1" s="1"/>
  <c r="AF40" i="1"/>
  <c r="S40" i="1"/>
  <c r="AS38" i="1"/>
  <c r="AF38" i="1"/>
  <c r="S38" i="1"/>
  <c r="AS37" i="1"/>
  <c r="AF37" i="1"/>
  <c r="S37" i="1"/>
  <c r="AS36" i="1"/>
  <c r="AF36" i="1"/>
  <c r="S36" i="1"/>
  <c r="AS35" i="1"/>
  <c r="AS39" i="1" s="1"/>
  <c r="AF35" i="1"/>
  <c r="S35" i="1"/>
  <c r="AS44" i="1" l="1"/>
  <c r="G11" i="1" l="1"/>
  <c r="AS45" i="1" l="1"/>
  <c r="C13" i="1"/>
  <c r="R13" i="1" l="1"/>
  <c r="C11" i="1"/>
  <c r="R11" i="1" s="1"/>
  <c r="AS46" i="1"/>
  <c r="R14" i="1" l="1"/>
</calcChain>
</file>

<file path=xl/sharedStrings.xml><?xml version="1.0" encoding="utf-8"?>
<sst xmlns="http://schemas.openxmlformats.org/spreadsheetml/2006/main" count="157" uniqueCount="101">
  <si>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</si>
  <si>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</si>
  <si>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</si>
  <si>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</si>
  <si>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</si>
  <si>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</si>
  <si>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</si>
  <si>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</si>
  <si>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</si>
  <si>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</si>
  <si>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</si>
  <si>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</si>
  <si>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</si>
  <si>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</si>
  <si>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</si>
  <si>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</si>
  <si>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</si>
  <si>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</si>
  <si>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</si>
  <si>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</si>
  <si>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</si>
  <si>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</si>
  <si>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</si>
  <si>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</si>
  <si>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</si>
  <si>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</si>
  <si>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</si>
  <si>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</si>
  <si>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</si>
  <si>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</si>
  <si>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</si>
  <si>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</si>
  <si>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</si>
  <si>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</si>
  <si>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</si>
  <si>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</si>
  <si>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</si>
  <si>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</si>
  <si>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</si>
  <si>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</si>
  <si>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1. Gobierno.</t>
  </si>
  <si>
    <t>FONDO GENERAL DE PARTICIPACIONES</t>
  </si>
  <si>
    <t>Subtotal:</t>
  </si>
  <si>
    <t>Documentos</t>
  </si>
  <si>
    <t>SUBTOTAL FONDO GENERAL DE PARTICIPACIONES:</t>
  </si>
  <si>
    <t>TESORERIA MUNICIPAL.</t>
  </si>
  <si>
    <t>Tesoreria Municipal</t>
  </si>
  <si>
    <t>1.5. Asuntos Financieros y Hacendarios.</t>
  </si>
  <si>
    <t>1.5.1 Asuntos Financieros.</t>
  </si>
  <si>
    <t>Jefatura de Administración</t>
  </si>
  <si>
    <t>INGRESOS FISCALES</t>
  </si>
  <si>
    <t>Sistematizar el registro contable de las acciones financieras.</t>
  </si>
  <si>
    <t>Registros</t>
  </si>
  <si>
    <t>Capacitar a funcionarios y servidores públicos en materia administrativa.</t>
  </si>
  <si>
    <t>Capacitaciones</t>
  </si>
  <si>
    <t>Lotes</t>
  </si>
  <si>
    <t>Dotar de equipamiento, material y mobiliario a las áreas del Ayuntamiento.</t>
  </si>
  <si>
    <t>6</t>
  </si>
  <si>
    <t xml:space="preserve">áreas </t>
  </si>
  <si>
    <t>SUBTOTAL JEFATURA DE ADMINISTRACIÓN:</t>
  </si>
  <si>
    <t>Asignar los recursos humanos optimizando el funcionamiento del Ayuntamiento.</t>
  </si>
  <si>
    <t>SUBTOTAL TESORERIA MUNICIPAL:</t>
  </si>
  <si>
    <t>SUBTOTAL INGRESOS FISCALES:</t>
  </si>
  <si>
    <t>3</t>
  </si>
  <si>
    <t>Integrar informes financieros y cuenta pública anual.</t>
  </si>
  <si>
    <t>FONDO GENERAL DE PARTICIPACIONES; INGRESOS FISCALES.</t>
  </si>
  <si>
    <t>18,381 habitantes</t>
  </si>
  <si>
    <t>TOTAL DEL PROGRAMA 20. EJERCICIO Y CONTROL FINANCIERO: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</si>
  <si>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</si>
  <si>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VINCULACION AL PLAN MUNICIPAL DE DESARROLLO  2021 - 2024.</t>
  </si>
  <si>
    <t>20.1.1 Implementar acciones para fortalecer el adecuado manejo de los Recursos Públicos.</t>
  </si>
  <si>
    <t>20. Ejercicio y Control Financiero.</t>
  </si>
  <si>
    <t>20.1 Finanzas Sanas.</t>
  </si>
  <si>
    <t>TRANSVERSAL C. AUSTERIDAD Y ADMINISTRACIÓN PÚBLICA RESPONSABLE</t>
  </si>
  <si>
    <t>Objetivo C.2. Consolidar una Hacienda Pública sana, a través del uso racional y priorizado de los recursos públicos.                                                                                                                                                                                                                                 Objetivo C.4. Privilegiar la austeridad, transparencia y rendición de cuentas en favor de un Gobierno íntegro e incluyente.                                                                                                                                                                                                                     Objetivo C.5. Fomentar la austeridad como medio para lograr una administración pública responsable.</t>
  </si>
  <si>
    <t xml:space="preserve">C.2.1 Administrar eficazmente los recursos públicos, privilegiando un gasto que propicie el desarrollo económico, el bienestar social, la inclusión e igualdad de género y el cuidado del medio ambiente con una visión a mediano y largo plazo.                                                                                                                                                                                                                                                                                                                                                                                                                                                 C.4.1 Administrar los recursos públicos con criterios de legalidad, racionalidad y transparencia.                                                                                                                                                                                                                                                                      C.5.1 Ejercer de manera transparente y pertinente los recursos económicos, materiales y humanos que dispone el gobierno del estado.
</t>
  </si>
  <si>
    <t xml:space="preserve">Desarrollar una economía responsable fortaleciendo el Manejo de los Recursos del Municipio y el Impulso a las Actividades Productivas.                                                                                                                            </t>
  </si>
  <si>
    <t>C.2.1.1 Administrar de forma activa los recursos establecidos en el Presupuesto de Egresos del Estado de Guerrero.                                                                                                                                                                                                                                  C.4.1.1 Administrar los recursos públicos en estricto apego a las leyes y normas bajo los criterios de austeridad y combate a la corrupción.
C.4.1.2 Fomentar mecanismos de rendición de cuentas que garanticen el uso transparente de los recursos.                                                                                                                                                                                                                                                           C.5.1.1 Evitar los gastos superfluos y dispendios de la burocracia, privilegiando el ahorro y los análisis presupuestarios de los egresos y ajustar la plantilla a las necesidades de la administración.
C.5.1.2 Garantizar el suministro y control de los servicios y bienes para la eficaz operación de la administración pública</t>
  </si>
  <si>
    <t>ALINEACIÓN AL PLAN ESTATAL DE DESARROLLO  2021 - 2027.</t>
  </si>
  <si>
    <t>TM/ECF/006-24</t>
  </si>
  <si>
    <t>TM/ECF/007-24</t>
  </si>
  <si>
    <t>TM/ECF/009-24</t>
  </si>
  <si>
    <t>TM/ECF/010-24</t>
  </si>
  <si>
    <t>JA/ECF/008-24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</si>
  <si>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</si>
  <si>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</si>
  <si>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</si>
  <si>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</si>
  <si>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</si>
  <si>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</si>
  <si>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</si>
  <si>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</si>
  <si>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</si>
  <si>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</si>
  <si>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Sin movimientos</t>
  </si>
  <si>
    <t>TOTALES</t>
  </si>
  <si>
    <t>Reducción de metas</t>
  </si>
  <si>
    <t>Incremento de metas</t>
  </si>
  <si>
    <t xml:space="preserve">PROGRAMA OPERATIVO ANUAL (POA) FINAL EJERCICIO 2024. </t>
  </si>
  <si>
    <t>NOTA: El Programa 20. Ejercicio y Control Financiero; incrementó $ 5´412,498.45</t>
  </si>
  <si>
    <t>Ajuste presupuestal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</si>
</sst>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214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0" fillId="0" borderId="6" xfId="0" applyFont="1" applyFill="1" applyBorder="1" applyAlignment="1">
      <alignment horizontal="center" vertical="center" textRotation="90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1" fillId="0" borderId="11" xfId="0" applyFont="1" applyFill="1" applyBorder="1" applyAlignment="1">
      <alignment horizontal="center" vertical="center" wrapText="1"/>
    </xf>
    <xf numFmtId="3" fontId="20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11" xfId="0" applyNumberFormat="1" applyFont="1" applyFill="1" applyBorder="1" applyAlignment="1">
      <alignment horizontal="center" vertical="center" textRotation="90" wrapText="1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4" fontId="21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1" fillId="0" borderId="6" xfId="0" applyNumberFormat="1" applyFont="1" applyFill="1" applyBorder="1" applyAlignment="1">
      <alignment horizontal="center" vertical="center" wrapText="1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1" fontId="21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166" fontId="21" fillId="0" borderId="11" xfId="0" applyNumberFormat="1" applyFont="1" applyFill="1" applyBorder="1" applyAlignment="1">
      <alignment horizontal="center" vertical="center" textRotation="90" wrapText="1"/>
    </xf>
    <xf numFmtId="0" fontId="13" fillId="0" borderId="7" xfId="0" applyFont="1" applyFill="1" applyBorder="1" applyAlignment="1">
      <alignment horizontal="center" vertical="center"/>
    </xf>
    <xf numFmtId="1" fontId="9" fillId="0" borderId="6" xfId="0" applyNumberFormat="1" applyFont="1" applyFill="1" applyBorder="1" applyAlignment="1">
      <alignment horizontal="center" vertical="center" wrapText="1"/>
    </xf>
    <xf numFmtId="0" fontId="4" fillId="0" borderId="3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4" fillId="0" borderId="17" xfId="2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165" fontId="14" fillId="0" borderId="5" xfId="5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1" fontId="9" fillId="0" borderId="14" xfId="0" applyNumberFormat="1" applyFont="1" applyBorder="1" applyAlignment="1">
      <alignment horizontal="center" vertical="center"/>
    </xf>
    <xf numFmtId="165" fontId="9" fillId="0" borderId="6" xfId="0" applyNumberFormat="1" applyFont="1" applyBorder="1" applyAlignment="1">
      <alignment horizontal="center" vertical="center" wrapText="1"/>
    </xf>
    <xf numFmtId="0" fontId="14" fillId="0" borderId="18" xfId="5" applyFont="1" applyFill="1" applyBorder="1" applyAlignment="1">
      <alignment horizontal="center" vertical="center" wrapText="1"/>
    </xf>
    <xf numFmtId="165" fontId="23" fillId="0" borderId="6" xfId="0" applyNumberFormat="1" applyFont="1" applyBorder="1"/>
    <xf numFmtId="165" fontId="14" fillId="0" borderId="2" xfId="5" applyNumberFormat="1" applyFont="1" applyFill="1" applyBorder="1" applyAlignment="1">
      <alignment horizontal="center" vertical="center" wrapText="1"/>
    </xf>
    <xf numFmtId="165" fontId="14" fillId="0" borderId="4" xfId="5" applyNumberFormat="1" applyFont="1" applyFill="1" applyBorder="1" applyAlignment="1">
      <alignment horizontal="center" vertical="center" wrapText="1"/>
    </xf>
    <xf numFmtId="165" fontId="14" fillId="0" borderId="3" xfId="5" applyNumberFormat="1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165" fontId="23" fillId="0" borderId="6" xfId="0" applyNumberFormat="1" applyFont="1" applyBorder="1"/>
    <xf numFmtId="0" fontId="23" fillId="0" borderId="6" xfId="0" applyFont="1" applyBorder="1"/>
    <xf numFmtId="165" fontId="23" fillId="0" borderId="2" xfId="0" applyNumberFormat="1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14" fillId="0" borderId="8" xfId="5" applyFont="1" applyFill="1" applyBorder="1" applyAlignment="1">
      <alignment horizontal="center" vertical="center" wrapText="1"/>
    </xf>
    <xf numFmtId="0" fontId="14" fillId="0" borderId="10" xfId="5" applyFont="1" applyFill="1" applyBorder="1" applyAlignment="1">
      <alignment horizontal="center" vertical="center" wrapText="1"/>
    </xf>
    <xf numFmtId="0" fontId="14" fillId="0" borderId="9" xfId="5" applyFont="1" applyFill="1" applyBorder="1" applyAlignment="1">
      <alignment horizontal="center" vertical="center" wrapText="1"/>
    </xf>
    <xf numFmtId="0" fontId="24" fillId="8" borderId="31" xfId="0" applyFont="1" applyFill="1" applyBorder="1" applyAlignment="1">
      <alignment horizontal="center" vertical="center"/>
    </xf>
    <xf numFmtId="0" fontId="24" fillId="8" borderId="0" xfId="0" applyFont="1" applyFill="1" applyBorder="1" applyAlignment="1">
      <alignment horizontal="center" vertical="center"/>
    </xf>
    <xf numFmtId="0" fontId="14" fillId="0" borderId="16" xfId="5" applyFont="1" applyFill="1" applyBorder="1" applyAlignment="1">
      <alignment horizontal="center" vertical="center" wrapText="1"/>
    </xf>
    <xf numFmtId="0" fontId="14" fillId="0" borderId="32" xfId="5" applyFont="1" applyFill="1" applyBorder="1" applyAlignment="1">
      <alignment horizontal="center" vertical="center" wrapText="1"/>
    </xf>
    <xf numFmtId="0" fontId="14" fillId="0" borderId="18" xfId="5" applyFont="1" applyFill="1" applyBorder="1" applyAlignment="1">
      <alignment horizontal="center" vertical="center" wrapText="1"/>
    </xf>
    <xf numFmtId="0" fontId="14" fillId="0" borderId="11" xfId="5" applyFont="1" applyFill="1" applyBorder="1" applyAlignment="1">
      <alignment horizontal="center" vertical="center" wrapText="1"/>
    </xf>
    <xf numFmtId="0" fontId="14" fillId="0" borderId="19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2" fillId="0" borderId="27" xfId="5" applyFont="1" applyFill="1" applyBorder="1" applyAlignment="1">
      <alignment horizontal="center" vertical="center" wrapText="1"/>
    </xf>
    <xf numFmtId="0" fontId="12" fillId="0" borderId="28" xfId="5" applyFont="1" applyFill="1" applyBorder="1" applyAlignment="1">
      <alignment horizontal="center" vertical="center" wrapText="1"/>
    </xf>
    <xf numFmtId="0" fontId="12" fillId="0" borderId="29" xfId="5" applyFont="1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center" vertical="center" wrapText="1"/>
    </xf>
    <xf numFmtId="0" fontId="12" fillId="0" borderId="33" xfId="5" applyFont="1" applyFill="1" applyBorder="1" applyAlignment="1">
      <alignment horizontal="center" vertical="center" wrapText="1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4" fillId="0" borderId="19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4" fillId="0" borderId="7" xfId="5" applyFont="1" applyFill="1" applyBorder="1" applyAlignment="1">
      <alignment horizontal="center" vertical="center" wrapText="1"/>
    </xf>
    <xf numFmtId="0" fontId="14" fillId="0" borderId="0" xfId="5" applyFont="1" applyFill="1" applyBorder="1" applyAlignment="1">
      <alignment horizontal="center" vertical="center" wrapText="1"/>
    </xf>
    <xf numFmtId="0" fontId="14" fillId="0" borderId="33" xfId="5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7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7" fillId="5" borderId="23" xfId="0" applyFont="1" applyFill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/>
    </xf>
    <xf numFmtId="0" fontId="17" fillId="5" borderId="25" xfId="0" applyFont="1" applyFill="1" applyBorder="1" applyAlignment="1">
      <alignment horizontal="center" vertical="center"/>
    </xf>
    <xf numFmtId="0" fontId="12" fillId="0" borderId="17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464345</xdr:colOff>
      <xdr:row>52</xdr:row>
      <xdr:rowOff>23812</xdr:rowOff>
    </xdr:from>
    <xdr:to>
      <xdr:col>44</xdr:col>
      <xdr:colOff>476251</xdr:colOff>
      <xdr:row>60</xdr:row>
      <xdr:rowOff>71437</xdr:rowOff>
    </xdr:to>
    <xdr:grpSp>
      <xdr:nvGrpSpPr>
        <xdr:cNvPr id="2" name="Grupo 1"/>
        <xdr:cNvGrpSpPr/>
      </xdr:nvGrpSpPr>
      <xdr:grpSpPr>
        <a:xfrm>
          <a:off x="785814" y="18871406"/>
          <a:ext cx="14287500" cy="1571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107156</xdr:colOff>
      <xdr:row>0</xdr:row>
      <xdr:rowOff>0</xdr:rowOff>
    </xdr:from>
    <xdr:to>
      <xdr:col>44</xdr:col>
      <xdr:colOff>190500</xdr:colOff>
      <xdr:row>3</xdr:row>
      <xdr:rowOff>119061</xdr:rowOff>
    </xdr:to>
    <xdr:pic>
      <xdr:nvPicPr>
        <xdr:cNvPr id="9" name="Imagen 8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04031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78"/>
  <sheetViews>
    <sheetView tabSelected="1" view="pageBreakPreview" zoomScale="80" zoomScaleNormal="80" zoomScaleSheetLayoutView="80" workbookViewId="0">
      <selection activeCell="AE75" sqref="AE75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855468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42" t="s">
        <v>33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</row>
    <row r="2" spans="1:47" ht="11.25" customHeight="1" x14ac:dyDescent="0.25">
      <c r="A2" s="143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</row>
    <row r="3" spans="1:47" ht="19.5" customHeight="1" x14ac:dyDescent="0.25">
      <c r="A3" s="144" t="s">
        <v>98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</row>
    <row r="4" spans="1:47" ht="11.25" customHeight="1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</row>
    <row r="5" spans="1:47" ht="12" customHeight="1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</row>
    <row r="6" spans="1:47" ht="8.25" customHeight="1" x14ac:dyDescent="0.25">
      <c r="A6" s="128"/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30"/>
    </row>
    <row r="7" spans="1:47" ht="19.5" customHeight="1" x14ac:dyDescent="0.25">
      <c r="A7" s="44"/>
      <c r="B7" s="133" t="s">
        <v>26</v>
      </c>
      <c r="C7" s="133"/>
      <c r="D7" s="133"/>
      <c r="E7" s="133" t="s">
        <v>45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44"/>
      <c r="W7" s="147" t="s">
        <v>21</v>
      </c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63"/>
      <c r="AU7" s="45"/>
    </row>
    <row r="8" spans="1:47" ht="25.5" customHeight="1" x14ac:dyDescent="0.25">
      <c r="A8" s="44"/>
      <c r="B8" s="145" t="s">
        <v>39</v>
      </c>
      <c r="C8" s="145"/>
      <c r="D8" s="145"/>
      <c r="E8" s="152" t="s">
        <v>65</v>
      </c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4"/>
      <c r="V8" s="44"/>
      <c r="W8" s="146" t="s">
        <v>13</v>
      </c>
      <c r="X8" s="146"/>
      <c r="Y8" s="146"/>
      <c r="Z8" s="146"/>
      <c r="AA8" s="146"/>
      <c r="AB8" s="146"/>
      <c r="AC8" s="131" t="s">
        <v>40</v>
      </c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48"/>
      <c r="AU8" s="46"/>
    </row>
    <row r="9" spans="1:47" ht="19.5" customHeight="1" x14ac:dyDescent="0.25">
      <c r="A9" s="44"/>
      <c r="B9" s="149" t="s">
        <v>36</v>
      </c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1"/>
      <c r="V9" s="44"/>
      <c r="W9" s="146" t="s">
        <v>14</v>
      </c>
      <c r="X9" s="146"/>
      <c r="Y9" s="146"/>
      <c r="Z9" s="146"/>
      <c r="AA9" s="146"/>
      <c r="AB9" s="146"/>
      <c r="AC9" s="131" t="s">
        <v>47</v>
      </c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48"/>
      <c r="AU9" s="46"/>
    </row>
    <row r="10" spans="1:47" ht="27.75" customHeight="1" x14ac:dyDescent="0.25">
      <c r="A10" s="44"/>
      <c r="B10" s="195" t="s">
        <v>41</v>
      </c>
      <c r="C10" s="155" t="s">
        <v>46</v>
      </c>
      <c r="D10" s="156"/>
      <c r="E10" s="156"/>
      <c r="F10" s="156"/>
      <c r="G10" s="134" t="s">
        <v>49</v>
      </c>
      <c r="H10" s="135"/>
      <c r="I10" s="135"/>
      <c r="J10" s="135"/>
      <c r="K10" s="135"/>
      <c r="L10" s="135"/>
      <c r="M10" s="135"/>
      <c r="N10" s="135"/>
      <c r="O10" s="135"/>
      <c r="P10" s="135"/>
      <c r="Q10" s="136"/>
      <c r="R10" s="140" t="s">
        <v>42</v>
      </c>
      <c r="S10" s="140"/>
      <c r="T10" s="140"/>
      <c r="U10" s="140"/>
      <c r="V10" s="44"/>
      <c r="W10" s="146" t="s">
        <v>17</v>
      </c>
      <c r="X10" s="146"/>
      <c r="Y10" s="146"/>
      <c r="Z10" s="146"/>
      <c r="AA10" s="146"/>
      <c r="AB10" s="146"/>
      <c r="AC10" s="131" t="s">
        <v>48</v>
      </c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48"/>
      <c r="AU10" s="46"/>
    </row>
    <row r="11" spans="1:47" ht="27" customHeight="1" x14ac:dyDescent="0.25">
      <c r="A11" s="44"/>
      <c r="B11" s="196"/>
      <c r="C11" s="157">
        <f>AS39</f>
        <v>14319589.419999996</v>
      </c>
      <c r="D11" s="158"/>
      <c r="E11" s="158"/>
      <c r="F11" s="159"/>
      <c r="G11" s="137">
        <f>AS41</f>
        <v>228445.07</v>
      </c>
      <c r="H11" s="138"/>
      <c r="I11" s="138"/>
      <c r="J11" s="138"/>
      <c r="K11" s="138"/>
      <c r="L11" s="138"/>
      <c r="M11" s="138"/>
      <c r="N11" s="138"/>
      <c r="O11" s="138"/>
      <c r="P11" s="138"/>
      <c r="Q11" s="139"/>
      <c r="R11" s="141">
        <f>G11+C11</f>
        <v>14548034.489999996</v>
      </c>
      <c r="S11" s="140"/>
      <c r="T11" s="140"/>
      <c r="U11" s="140"/>
      <c r="V11" s="44"/>
      <c r="W11" s="203" t="s">
        <v>38</v>
      </c>
      <c r="X11" s="203"/>
      <c r="Y11" s="203"/>
      <c r="Z11" s="203"/>
      <c r="AA11" s="203"/>
      <c r="AB11" s="203"/>
      <c r="AC11" s="201"/>
      <c r="AD11" s="202"/>
      <c r="AE11" s="202"/>
      <c r="AF11" s="202"/>
      <c r="AG11" s="202"/>
      <c r="AH11" s="202"/>
      <c r="AI11" s="202"/>
      <c r="AJ11" s="202"/>
      <c r="AK11" s="202"/>
      <c r="AL11" s="202"/>
      <c r="AM11" s="202"/>
      <c r="AN11" s="202"/>
      <c r="AO11" s="202"/>
      <c r="AP11" s="202"/>
      <c r="AQ11" s="202"/>
      <c r="AR11" s="202"/>
      <c r="AS11" s="202"/>
      <c r="AT11" s="49"/>
      <c r="AU11" s="47"/>
    </row>
    <row r="12" spans="1:47" ht="27" customHeight="1" x14ac:dyDescent="0.25">
      <c r="A12" s="61"/>
      <c r="B12" s="195" t="s">
        <v>50</v>
      </c>
      <c r="C12" s="155" t="s">
        <v>46</v>
      </c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97"/>
      <c r="R12" s="140" t="s">
        <v>42</v>
      </c>
      <c r="S12" s="140"/>
      <c r="T12" s="140"/>
      <c r="U12" s="140"/>
      <c r="V12" s="61"/>
      <c r="W12" s="54"/>
      <c r="X12" s="54"/>
      <c r="Y12" s="54"/>
      <c r="Z12" s="54"/>
      <c r="AA12" s="54"/>
      <c r="AB12" s="54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</row>
    <row r="13" spans="1:47" ht="27" customHeight="1" x14ac:dyDescent="0.25">
      <c r="A13" s="61"/>
      <c r="B13" s="196"/>
      <c r="C13" s="157">
        <f>AS44</f>
        <v>607292.01</v>
      </c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9"/>
      <c r="R13" s="141">
        <f>AS45</f>
        <v>607292.01</v>
      </c>
      <c r="S13" s="140"/>
      <c r="T13" s="140"/>
      <c r="U13" s="140"/>
      <c r="V13" s="61"/>
      <c r="W13" s="54"/>
      <c r="X13" s="54"/>
      <c r="Y13" s="54"/>
      <c r="Z13" s="54"/>
      <c r="AA13" s="54"/>
      <c r="AB13" s="54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</row>
    <row r="14" spans="1:47" ht="27" customHeight="1" x14ac:dyDescent="0.25">
      <c r="A14" s="58"/>
      <c r="B14" s="160" t="s">
        <v>67</v>
      </c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2"/>
      <c r="R14" s="163">
        <f>R13+R11</f>
        <v>15155326.499999996</v>
      </c>
      <c r="S14" s="164"/>
      <c r="T14" s="164"/>
      <c r="U14" s="165"/>
      <c r="V14" s="58"/>
      <c r="W14" s="54"/>
      <c r="X14" s="54"/>
      <c r="Y14" s="54"/>
      <c r="Z14" s="54"/>
      <c r="AA14" s="54"/>
      <c r="AB14" s="54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</row>
    <row r="15" spans="1:47" ht="12" customHeight="1" x14ac:dyDescent="0.25">
      <c r="A15" s="143"/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F15" s="143"/>
      <c r="AG15" s="143"/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</row>
    <row r="16" spans="1:47" ht="30" customHeight="1" x14ac:dyDescent="0.25">
      <c r="A16" s="198" t="s">
        <v>78</v>
      </c>
      <c r="B16" s="199"/>
      <c r="C16" s="199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200"/>
    </row>
    <row r="17" spans="1:47" s="8" customFormat="1" ht="20.100000000000001" customHeight="1" x14ac:dyDescent="0.25">
      <c r="A17" s="122" t="s">
        <v>16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4"/>
      <c r="AU17" s="9"/>
    </row>
    <row r="18" spans="1:47" s="10" customFormat="1" ht="30" customHeight="1" x14ac:dyDescent="0.25">
      <c r="A18" s="125" t="s">
        <v>73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7"/>
      <c r="AU18" s="1"/>
    </row>
    <row r="19" spans="1:47" s="10" customFormat="1" ht="20.100000000000001" customHeight="1" x14ac:dyDescent="0.25">
      <c r="A19" s="122" t="s">
        <v>15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4"/>
      <c r="AU19" s="1"/>
    </row>
    <row r="20" spans="1:47" s="10" customFormat="1" ht="50.25" customHeight="1" x14ac:dyDescent="0.25">
      <c r="A20" s="125" t="s">
        <v>74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6"/>
      <c r="AL20" s="126"/>
      <c r="AM20" s="126"/>
      <c r="AN20" s="126"/>
      <c r="AO20" s="126"/>
      <c r="AP20" s="126"/>
      <c r="AQ20" s="126"/>
      <c r="AR20" s="126"/>
      <c r="AS20" s="127"/>
      <c r="AU20" s="1"/>
    </row>
    <row r="21" spans="1:47" s="10" customFormat="1" ht="20.100000000000001" customHeight="1" x14ac:dyDescent="0.25">
      <c r="A21" s="122" t="s">
        <v>22</v>
      </c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4"/>
      <c r="AU21" s="1"/>
    </row>
    <row r="22" spans="1:47" s="10" customFormat="1" ht="77.25" customHeight="1" x14ac:dyDescent="0.25">
      <c r="A22" s="125" t="s">
        <v>75</v>
      </c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  <c r="AB22" s="126"/>
      <c r="AC22" s="126"/>
      <c r="AD22" s="126"/>
      <c r="AE22" s="126"/>
      <c r="AF22" s="126"/>
      <c r="AG22" s="126"/>
      <c r="AH22" s="126"/>
      <c r="AI22" s="126"/>
      <c r="AJ22" s="126"/>
      <c r="AK22" s="126"/>
      <c r="AL22" s="126"/>
      <c r="AM22" s="126"/>
      <c r="AN22" s="126"/>
      <c r="AO22" s="126"/>
      <c r="AP22" s="126"/>
      <c r="AQ22" s="126"/>
      <c r="AR22" s="126"/>
      <c r="AS22" s="127"/>
      <c r="AU22" s="1"/>
    </row>
    <row r="23" spans="1:47" s="10" customFormat="1" ht="20.100000000000001" customHeight="1" x14ac:dyDescent="0.25">
      <c r="A23" s="122" t="s">
        <v>20</v>
      </c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O23" s="123"/>
      <c r="AP23" s="123"/>
      <c r="AQ23" s="123"/>
      <c r="AR23" s="123"/>
      <c r="AS23" s="124"/>
      <c r="AU23" s="1"/>
    </row>
    <row r="24" spans="1:47" s="10" customFormat="1" ht="87" customHeight="1" x14ac:dyDescent="0.25">
      <c r="A24" s="125" t="s">
        <v>77</v>
      </c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  <c r="AM24" s="126"/>
      <c r="AN24" s="126"/>
      <c r="AO24" s="126"/>
      <c r="AP24" s="126"/>
      <c r="AQ24" s="126"/>
      <c r="AR24" s="126"/>
      <c r="AS24" s="127"/>
      <c r="AU24" s="1"/>
    </row>
    <row r="25" spans="1:47" s="10" customFormat="1" ht="30" customHeight="1" x14ac:dyDescent="0.25">
      <c r="A25" s="178" t="s">
        <v>69</v>
      </c>
      <c r="B25" s="179"/>
      <c r="C25" s="179"/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79"/>
      <c r="T25" s="179"/>
      <c r="U25" s="179"/>
      <c r="V25" s="179"/>
      <c r="W25" s="179"/>
      <c r="X25" s="179"/>
      <c r="Y25" s="179"/>
      <c r="Z25" s="179"/>
      <c r="AA25" s="179"/>
      <c r="AB25" s="179"/>
      <c r="AC25" s="179"/>
      <c r="AD25" s="179"/>
      <c r="AE25" s="179"/>
      <c r="AF25" s="179"/>
      <c r="AG25" s="179"/>
      <c r="AH25" s="179"/>
      <c r="AI25" s="179"/>
      <c r="AJ25" s="179"/>
      <c r="AK25" s="179"/>
      <c r="AL25" s="179"/>
      <c r="AM25" s="179"/>
      <c r="AN25" s="179"/>
      <c r="AO25" s="179"/>
      <c r="AP25" s="179"/>
      <c r="AQ25" s="179"/>
      <c r="AR25" s="179"/>
      <c r="AS25" s="180"/>
      <c r="AU25" s="1"/>
    </row>
    <row r="26" spans="1:47" s="10" customFormat="1" ht="30" customHeight="1" x14ac:dyDescent="0.25">
      <c r="A26" s="125" t="s">
        <v>23</v>
      </c>
      <c r="B26" s="174"/>
      <c r="C26" s="175" t="s">
        <v>68</v>
      </c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176"/>
      <c r="V26" s="176"/>
      <c r="W26" s="176"/>
      <c r="X26" s="176"/>
      <c r="Y26" s="176"/>
      <c r="Z26" s="176"/>
      <c r="AA26" s="176"/>
      <c r="AB26" s="176"/>
      <c r="AC26" s="176"/>
      <c r="AD26" s="176"/>
      <c r="AE26" s="176"/>
      <c r="AF26" s="176"/>
      <c r="AG26" s="176"/>
      <c r="AH26" s="176"/>
      <c r="AI26" s="176"/>
      <c r="AJ26" s="176"/>
      <c r="AK26" s="176"/>
      <c r="AL26" s="176"/>
      <c r="AM26" s="176"/>
      <c r="AN26" s="176"/>
      <c r="AO26" s="176"/>
      <c r="AP26" s="176"/>
      <c r="AQ26" s="176"/>
      <c r="AR26" s="176"/>
      <c r="AS26" s="177"/>
      <c r="AU26" s="1"/>
    </row>
    <row r="27" spans="1:47" s="10" customFormat="1" ht="30" customHeight="1" x14ac:dyDescent="0.25">
      <c r="A27" s="125" t="s">
        <v>24</v>
      </c>
      <c r="B27" s="174"/>
      <c r="C27" s="204" t="s">
        <v>76</v>
      </c>
      <c r="D27" s="176"/>
      <c r="E27" s="176"/>
      <c r="F27" s="176"/>
      <c r="G27" s="176"/>
      <c r="H27" s="176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76"/>
      <c r="T27" s="176"/>
      <c r="U27" s="176"/>
      <c r="V27" s="176"/>
      <c r="W27" s="176"/>
      <c r="X27" s="176"/>
      <c r="Y27" s="176"/>
      <c r="Z27" s="176"/>
      <c r="AA27" s="176"/>
      <c r="AB27" s="176"/>
      <c r="AC27" s="176"/>
      <c r="AD27" s="176"/>
      <c r="AE27" s="176"/>
      <c r="AF27" s="176"/>
      <c r="AG27" s="176"/>
      <c r="AH27" s="176"/>
      <c r="AI27" s="176"/>
      <c r="AJ27" s="176"/>
      <c r="AK27" s="176"/>
      <c r="AL27" s="176"/>
      <c r="AM27" s="176"/>
      <c r="AN27" s="176"/>
      <c r="AO27" s="176"/>
      <c r="AP27" s="176"/>
      <c r="AQ27" s="176"/>
      <c r="AR27" s="176"/>
      <c r="AS27" s="177"/>
      <c r="AU27" s="1"/>
    </row>
    <row r="28" spans="1:47" s="10" customFormat="1" ht="30" customHeight="1" x14ac:dyDescent="0.25">
      <c r="A28" s="187" t="s">
        <v>25</v>
      </c>
      <c r="B28" s="188"/>
      <c r="C28" s="181" t="s">
        <v>70</v>
      </c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  <c r="AK28" s="182"/>
      <c r="AL28" s="182"/>
      <c r="AM28" s="182"/>
      <c r="AN28" s="182"/>
      <c r="AO28" s="182"/>
      <c r="AP28" s="182"/>
      <c r="AQ28" s="182"/>
      <c r="AR28" s="182"/>
      <c r="AS28" s="183"/>
      <c r="AU28" s="1"/>
    </row>
    <row r="29" spans="1:47" s="10" customFormat="1" ht="30" customHeight="1" x14ac:dyDescent="0.25">
      <c r="A29" s="125" t="s">
        <v>35</v>
      </c>
      <c r="B29" s="174"/>
      <c r="C29" s="175" t="s">
        <v>71</v>
      </c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  <c r="O29" s="176"/>
      <c r="P29" s="176"/>
      <c r="Q29" s="176"/>
      <c r="R29" s="176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  <c r="AF29" s="176"/>
      <c r="AG29" s="176"/>
      <c r="AH29" s="176"/>
      <c r="AI29" s="176"/>
      <c r="AJ29" s="176"/>
      <c r="AK29" s="176"/>
      <c r="AL29" s="176"/>
      <c r="AM29" s="176"/>
      <c r="AN29" s="176"/>
      <c r="AO29" s="176"/>
      <c r="AP29" s="176"/>
      <c r="AQ29" s="176"/>
      <c r="AR29" s="176"/>
      <c r="AS29" s="177"/>
      <c r="AU29" s="1"/>
    </row>
    <row r="30" spans="1:47" ht="30" customHeight="1" x14ac:dyDescent="0.25">
      <c r="A30" s="187" t="s">
        <v>34</v>
      </c>
      <c r="B30" s="188"/>
      <c r="C30" s="181" t="s">
        <v>72</v>
      </c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  <c r="U30" s="182"/>
      <c r="V30" s="182"/>
      <c r="W30" s="182"/>
      <c r="X30" s="182"/>
      <c r="Y30" s="182"/>
      <c r="Z30" s="182"/>
      <c r="AA30" s="182"/>
      <c r="AB30" s="182"/>
      <c r="AC30" s="182"/>
      <c r="AD30" s="182"/>
      <c r="AE30" s="182"/>
      <c r="AF30" s="182"/>
      <c r="AG30" s="182"/>
      <c r="AH30" s="182"/>
      <c r="AI30" s="182"/>
      <c r="AJ30" s="182"/>
      <c r="AK30" s="182"/>
      <c r="AL30" s="182"/>
      <c r="AM30" s="182"/>
      <c r="AN30" s="182"/>
      <c r="AO30" s="182"/>
      <c r="AP30" s="182"/>
      <c r="AQ30" s="182"/>
      <c r="AR30" s="182"/>
      <c r="AS30" s="183"/>
    </row>
    <row r="31" spans="1:47" ht="12" customHeight="1" thickBot="1" x14ac:dyDescent="0.3">
      <c r="A31" s="65"/>
      <c r="B31" s="66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8"/>
    </row>
    <row r="32" spans="1:47" ht="23.25" customHeight="1" x14ac:dyDescent="0.25">
      <c r="A32" s="206" t="s">
        <v>31</v>
      </c>
      <c r="B32" s="207"/>
      <c r="C32" s="207"/>
      <c r="D32" s="207"/>
      <c r="E32" s="207"/>
      <c r="F32" s="207"/>
      <c r="G32" s="207"/>
      <c r="H32" s="207"/>
      <c r="I32" s="207"/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/>
      <c r="AF32" s="207"/>
      <c r="AG32" s="207"/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8"/>
    </row>
    <row r="33" spans="1:48" ht="15" customHeight="1" x14ac:dyDescent="0.25">
      <c r="A33" s="210" t="s">
        <v>19</v>
      </c>
      <c r="B33" s="166" t="s">
        <v>12</v>
      </c>
      <c r="C33" s="171" t="s">
        <v>28</v>
      </c>
      <c r="D33" s="172" t="s">
        <v>29</v>
      </c>
      <c r="E33" s="172" t="s">
        <v>30</v>
      </c>
      <c r="F33" s="184" t="s">
        <v>27</v>
      </c>
      <c r="G33" s="114" t="s">
        <v>0</v>
      </c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6"/>
      <c r="T33" s="114" t="s">
        <v>11</v>
      </c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6"/>
      <c r="AG33" s="114" t="s">
        <v>18</v>
      </c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209"/>
    </row>
    <row r="34" spans="1:48" ht="33" customHeight="1" x14ac:dyDescent="0.25">
      <c r="A34" s="211"/>
      <c r="B34" s="167"/>
      <c r="C34" s="118"/>
      <c r="D34" s="173"/>
      <c r="E34" s="186"/>
      <c r="F34" s="185"/>
      <c r="G34" s="12" t="s">
        <v>1</v>
      </c>
      <c r="H34" s="12" t="s">
        <v>2</v>
      </c>
      <c r="I34" s="12" t="s">
        <v>3</v>
      </c>
      <c r="J34" s="12" t="s">
        <v>4</v>
      </c>
      <c r="K34" s="12" t="s">
        <v>3</v>
      </c>
      <c r="L34" s="12" t="s">
        <v>5</v>
      </c>
      <c r="M34" s="12" t="s">
        <v>5</v>
      </c>
      <c r="N34" s="12" t="s">
        <v>4</v>
      </c>
      <c r="O34" s="12" t="s">
        <v>6</v>
      </c>
      <c r="P34" s="12" t="s">
        <v>7</v>
      </c>
      <c r="Q34" s="12" t="s">
        <v>8</v>
      </c>
      <c r="R34" s="12" t="s">
        <v>9</v>
      </c>
      <c r="S34" s="30" t="s">
        <v>37</v>
      </c>
      <c r="T34" s="12" t="s">
        <v>1</v>
      </c>
      <c r="U34" s="12" t="s">
        <v>2</v>
      </c>
      <c r="V34" s="12" t="s">
        <v>3</v>
      </c>
      <c r="W34" s="12" t="s">
        <v>4</v>
      </c>
      <c r="X34" s="12" t="s">
        <v>3</v>
      </c>
      <c r="Y34" s="12" t="s">
        <v>5</v>
      </c>
      <c r="Z34" s="12" t="s">
        <v>5</v>
      </c>
      <c r="AA34" s="12" t="s">
        <v>4</v>
      </c>
      <c r="AB34" s="12" t="s">
        <v>6</v>
      </c>
      <c r="AC34" s="12" t="s">
        <v>7</v>
      </c>
      <c r="AD34" s="12" t="s">
        <v>8</v>
      </c>
      <c r="AE34" s="12" t="s">
        <v>9</v>
      </c>
      <c r="AF34" s="30" t="s">
        <v>10</v>
      </c>
      <c r="AG34" s="12" t="s">
        <v>1</v>
      </c>
      <c r="AH34" s="12" t="s">
        <v>2</v>
      </c>
      <c r="AI34" s="12" t="s">
        <v>3</v>
      </c>
      <c r="AJ34" s="12" t="s">
        <v>4</v>
      </c>
      <c r="AK34" s="12" t="s">
        <v>3</v>
      </c>
      <c r="AL34" s="12" t="s">
        <v>5</v>
      </c>
      <c r="AM34" s="24" t="s">
        <v>5</v>
      </c>
      <c r="AN34" s="24" t="s">
        <v>4</v>
      </c>
      <c r="AO34" s="24" t="s">
        <v>6</v>
      </c>
      <c r="AP34" s="24" t="s">
        <v>7</v>
      </c>
      <c r="AQ34" s="24" t="s">
        <v>8</v>
      </c>
      <c r="AR34" s="24" t="s">
        <v>9</v>
      </c>
      <c r="AS34" s="16" t="s">
        <v>10</v>
      </c>
    </row>
    <row r="35" spans="1:48" ht="51" customHeight="1" x14ac:dyDescent="0.25">
      <c r="A35" s="31" t="s">
        <v>32</v>
      </c>
      <c r="B35" s="21" t="s">
        <v>51</v>
      </c>
      <c r="C35" s="56" t="s">
        <v>52</v>
      </c>
      <c r="D35" s="19">
        <v>1500</v>
      </c>
      <c r="E35" s="20" t="s">
        <v>66</v>
      </c>
      <c r="F35" s="59" t="s">
        <v>79</v>
      </c>
      <c r="G35" s="33">
        <v>20</v>
      </c>
      <c r="H35" s="33">
        <v>20</v>
      </c>
      <c r="I35" s="33">
        <v>20</v>
      </c>
      <c r="J35" s="33">
        <v>20</v>
      </c>
      <c r="K35" s="33">
        <v>20</v>
      </c>
      <c r="L35" s="33">
        <v>20</v>
      </c>
      <c r="M35" s="33">
        <v>20</v>
      </c>
      <c r="N35" s="33">
        <v>20</v>
      </c>
      <c r="O35" s="33">
        <v>20</v>
      </c>
      <c r="P35" s="33">
        <v>20</v>
      </c>
      <c r="Q35" s="33">
        <v>20</v>
      </c>
      <c r="R35" s="33">
        <v>20</v>
      </c>
      <c r="S35" s="42">
        <f>SUM(G35:R35)</f>
        <v>240</v>
      </c>
      <c r="T35" s="33">
        <v>125</v>
      </c>
      <c r="U35" s="33">
        <v>125</v>
      </c>
      <c r="V35" s="33">
        <v>125</v>
      </c>
      <c r="W35" s="33">
        <v>125</v>
      </c>
      <c r="X35" s="33">
        <v>125</v>
      </c>
      <c r="Y35" s="33">
        <v>125</v>
      </c>
      <c r="Z35" s="33">
        <v>125</v>
      </c>
      <c r="AA35" s="33">
        <v>125</v>
      </c>
      <c r="AB35" s="33">
        <v>125</v>
      </c>
      <c r="AC35" s="33">
        <v>125</v>
      </c>
      <c r="AD35" s="33">
        <v>125</v>
      </c>
      <c r="AE35" s="33">
        <v>125</v>
      </c>
      <c r="AF35" s="42">
        <f>SUM(T35:AE35)</f>
        <v>1500</v>
      </c>
      <c r="AG35" s="23">
        <v>129166.66</v>
      </c>
      <c r="AH35" s="23">
        <v>129166.66</v>
      </c>
      <c r="AI35" s="23">
        <v>129166.66</v>
      </c>
      <c r="AJ35" s="23">
        <v>129166.66</v>
      </c>
      <c r="AK35" s="23">
        <v>129166.66</v>
      </c>
      <c r="AL35" s="23">
        <v>129166.66</v>
      </c>
      <c r="AM35" s="23">
        <v>129166.66</v>
      </c>
      <c r="AN35" s="23">
        <v>129166.66</v>
      </c>
      <c r="AO35" s="23">
        <v>129166.66</v>
      </c>
      <c r="AP35" s="23">
        <v>129166.66</v>
      </c>
      <c r="AQ35" s="23">
        <v>129166.7</v>
      </c>
      <c r="AR35" s="23">
        <v>129166.7</v>
      </c>
      <c r="AS35" s="17">
        <f>SUM(AG35:AR35)</f>
        <v>1550000</v>
      </c>
    </row>
    <row r="36" spans="1:48" ht="58.5" customHeight="1" x14ac:dyDescent="0.25">
      <c r="A36" s="35">
        <v>2</v>
      </c>
      <c r="B36" s="25" t="s">
        <v>64</v>
      </c>
      <c r="C36" s="22" t="s">
        <v>43</v>
      </c>
      <c r="D36" s="26">
        <v>3</v>
      </c>
      <c r="E36" s="27" t="s">
        <v>66</v>
      </c>
      <c r="F36" s="59" t="s">
        <v>80</v>
      </c>
      <c r="G36" s="32">
        <v>20</v>
      </c>
      <c r="H36" s="32">
        <v>20</v>
      </c>
      <c r="I36" s="32">
        <v>20</v>
      </c>
      <c r="J36" s="32">
        <v>20</v>
      </c>
      <c r="K36" s="32"/>
      <c r="L36" s="32"/>
      <c r="M36" s="32">
        <v>20</v>
      </c>
      <c r="N36" s="32">
        <v>20</v>
      </c>
      <c r="O36" s="32"/>
      <c r="P36" s="32"/>
      <c r="Q36" s="32">
        <v>20</v>
      </c>
      <c r="R36" s="32">
        <v>20</v>
      </c>
      <c r="S36" s="43">
        <f t="shared" ref="S36" si="0">SUM(G36:R36)</f>
        <v>160</v>
      </c>
      <c r="T36" s="62">
        <v>0.375</v>
      </c>
      <c r="U36" s="62">
        <v>0.375</v>
      </c>
      <c r="V36" s="62">
        <v>0.375</v>
      </c>
      <c r="W36" s="62">
        <v>0.375</v>
      </c>
      <c r="X36" s="60"/>
      <c r="Y36" s="60"/>
      <c r="Z36" s="62">
        <v>0.375</v>
      </c>
      <c r="AA36" s="62">
        <v>0.375</v>
      </c>
      <c r="AB36" s="57"/>
      <c r="AC36" s="57"/>
      <c r="AD36" s="62">
        <v>0.375</v>
      </c>
      <c r="AE36" s="62">
        <v>0.375</v>
      </c>
      <c r="AF36" s="43">
        <f t="shared" ref="AF36" si="1">SUM(T36:AE36)</f>
        <v>3</v>
      </c>
      <c r="AG36" s="34">
        <v>43750</v>
      </c>
      <c r="AH36" s="34">
        <v>43750</v>
      </c>
      <c r="AI36" s="34">
        <v>43750</v>
      </c>
      <c r="AJ36" s="34">
        <v>43750</v>
      </c>
      <c r="AK36" s="34"/>
      <c r="AL36" s="34"/>
      <c r="AM36" s="34">
        <v>43750</v>
      </c>
      <c r="AN36" s="34">
        <v>43750</v>
      </c>
      <c r="AO36" s="34"/>
      <c r="AP36" s="34"/>
      <c r="AQ36" s="34">
        <v>43750</v>
      </c>
      <c r="AR36" s="34">
        <v>43750</v>
      </c>
      <c r="AS36" s="28">
        <f t="shared" ref="AS36:AS37" si="2">SUM(AG36:AR36)</f>
        <v>350000</v>
      </c>
      <c r="AT36" s="11"/>
    </row>
    <row r="37" spans="1:48" ht="63.75" customHeight="1" x14ac:dyDescent="0.25">
      <c r="A37" s="31" t="s">
        <v>63</v>
      </c>
      <c r="B37" s="21" t="s">
        <v>56</v>
      </c>
      <c r="C37" s="56" t="s">
        <v>55</v>
      </c>
      <c r="D37" s="19">
        <v>70</v>
      </c>
      <c r="E37" s="20" t="s">
        <v>66</v>
      </c>
      <c r="F37" s="59" t="s">
        <v>81</v>
      </c>
      <c r="G37" s="33">
        <v>20</v>
      </c>
      <c r="H37" s="33">
        <v>20</v>
      </c>
      <c r="I37" s="33">
        <v>20</v>
      </c>
      <c r="J37" s="33">
        <v>20</v>
      </c>
      <c r="K37" s="33">
        <v>20</v>
      </c>
      <c r="L37" s="33">
        <v>20</v>
      </c>
      <c r="M37" s="33">
        <v>20</v>
      </c>
      <c r="N37" s="33">
        <v>20</v>
      </c>
      <c r="O37" s="33">
        <v>20</v>
      </c>
      <c r="P37" s="33">
        <v>20</v>
      </c>
      <c r="Q37" s="33">
        <v>20</v>
      </c>
      <c r="R37" s="33">
        <v>20</v>
      </c>
      <c r="S37" s="42">
        <f>SUM(G37:R37)</f>
        <v>240</v>
      </c>
      <c r="T37" s="19">
        <v>6</v>
      </c>
      <c r="U37" s="19">
        <v>6</v>
      </c>
      <c r="V37" s="19">
        <v>6</v>
      </c>
      <c r="W37" s="19">
        <v>6</v>
      </c>
      <c r="X37" s="19">
        <v>6</v>
      </c>
      <c r="Y37" s="19">
        <v>6</v>
      </c>
      <c r="Z37" s="19">
        <v>6</v>
      </c>
      <c r="AA37" s="19">
        <v>6</v>
      </c>
      <c r="AB37" s="19">
        <v>6</v>
      </c>
      <c r="AC37" s="19">
        <v>6</v>
      </c>
      <c r="AD37" s="19">
        <v>5</v>
      </c>
      <c r="AE37" s="19">
        <v>5</v>
      </c>
      <c r="AF37" s="42">
        <f>SUM(T37:AE37)</f>
        <v>70</v>
      </c>
      <c r="AG37" s="23">
        <v>1034332.44</v>
      </c>
      <c r="AH37" s="23">
        <v>1034332.44</v>
      </c>
      <c r="AI37" s="23">
        <v>1034332.44</v>
      </c>
      <c r="AJ37" s="23">
        <v>1034332.44</v>
      </c>
      <c r="AK37" s="23">
        <v>1034332.44</v>
      </c>
      <c r="AL37" s="23">
        <v>1034332.44</v>
      </c>
      <c r="AM37" s="23">
        <v>1034332.44</v>
      </c>
      <c r="AN37" s="23">
        <v>1034332.44</v>
      </c>
      <c r="AO37" s="23">
        <v>1034332.44</v>
      </c>
      <c r="AP37" s="23">
        <v>1034332.44</v>
      </c>
      <c r="AQ37" s="23">
        <v>1034332.44</v>
      </c>
      <c r="AR37" s="23">
        <v>1034332.48</v>
      </c>
      <c r="AS37" s="28">
        <f t="shared" si="2"/>
        <v>12411989.319999997</v>
      </c>
    </row>
    <row r="38" spans="1:48" ht="65.25" customHeight="1" x14ac:dyDescent="0.25">
      <c r="A38" s="35">
        <v>4</v>
      </c>
      <c r="B38" s="21" t="s">
        <v>53</v>
      </c>
      <c r="C38" s="18" t="s">
        <v>54</v>
      </c>
      <c r="D38" s="19">
        <v>1</v>
      </c>
      <c r="E38" s="20" t="s">
        <v>66</v>
      </c>
      <c r="F38" s="59" t="s">
        <v>82</v>
      </c>
      <c r="G38" s="50">
        <v>10</v>
      </c>
      <c r="H38" s="50">
        <v>10</v>
      </c>
      <c r="I38" s="50">
        <v>10</v>
      </c>
      <c r="J38" s="50">
        <v>10</v>
      </c>
      <c r="K38" s="50">
        <v>10</v>
      </c>
      <c r="L38" s="50">
        <v>10</v>
      </c>
      <c r="M38" s="50">
        <v>10</v>
      </c>
      <c r="N38" s="50"/>
      <c r="O38" s="50"/>
      <c r="P38" s="50"/>
      <c r="Q38" s="50"/>
      <c r="R38" s="50"/>
      <c r="S38" s="42">
        <f>SUM(G38:R38)</f>
        <v>70</v>
      </c>
      <c r="T38" s="19"/>
      <c r="U38" s="19"/>
      <c r="V38" s="19"/>
      <c r="W38" s="19">
        <v>1</v>
      </c>
      <c r="X38" s="19"/>
      <c r="Y38" s="19"/>
      <c r="Z38" s="19"/>
      <c r="AA38" s="19"/>
      <c r="AB38" s="19"/>
      <c r="AC38" s="19"/>
      <c r="AD38" s="19"/>
      <c r="AE38" s="19"/>
      <c r="AF38" s="42">
        <f>SUM(T38:AE38)</f>
        <v>1</v>
      </c>
      <c r="AG38" s="23"/>
      <c r="AH38" s="23"/>
      <c r="AI38" s="23"/>
      <c r="AJ38" s="23">
        <v>7600.1</v>
      </c>
      <c r="AK38" s="23"/>
      <c r="AL38" s="23"/>
      <c r="AM38" s="23"/>
      <c r="AN38" s="23"/>
      <c r="AO38" s="23"/>
      <c r="AP38" s="23"/>
      <c r="AQ38" s="23"/>
      <c r="AR38" s="23"/>
      <c r="AS38" s="17">
        <f>SUM(AG38:AR38)</f>
        <v>7600.1</v>
      </c>
    </row>
    <row r="39" spans="1:48" ht="21.75" customHeight="1" x14ac:dyDescent="0.25">
      <c r="A39" s="168" t="s">
        <v>61</v>
      </c>
      <c r="B39" s="169"/>
      <c r="C39" s="169"/>
      <c r="D39" s="169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169"/>
      <c r="P39" s="169"/>
      <c r="Q39" s="169"/>
      <c r="R39" s="169"/>
      <c r="S39" s="169"/>
      <c r="T39" s="169"/>
      <c r="U39" s="169"/>
      <c r="V39" s="169"/>
      <c r="W39" s="169"/>
      <c r="X39" s="169"/>
      <c r="Y39" s="169"/>
      <c r="Z39" s="169"/>
      <c r="AA39" s="169"/>
      <c r="AB39" s="169"/>
      <c r="AC39" s="169"/>
      <c r="AD39" s="169"/>
      <c r="AE39" s="169"/>
      <c r="AF39" s="169"/>
      <c r="AG39" s="169"/>
      <c r="AH39" s="169"/>
      <c r="AI39" s="169"/>
      <c r="AJ39" s="169"/>
      <c r="AK39" s="169"/>
      <c r="AL39" s="169"/>
      <c r="AM39" s="169"/>
      <c r="AN39" s="169"/>
      <c r="AO39" s="169"/>
      <c r="AP39" s="169"/>
      <c r="AQ39" s="169"/>
      <c r="AR39" s="170"/>
      <c r="AS39" s="52">
        <f>SUM(AS35:AS38)</f>
        <v>14319589.419999996</v>
      </c>
    </row>
    <row r="40" spans="1:48" ht="58.5" customHeight="1" x14ac:dyDescent="0.25">
      <c r="A40" s="35">
        <v>5</v>
      </c>
      <c r="B40" s="21" t="s">
        <v>60</v>
      </c>
      <c r="C40" s="18" t="s">
        <v>58</v>
      </c>
      <c r="D40" s="19">
        <v>28</v>
      </c>
      <c r="E40" s="20" t="s">
        <v>66</v>
      </c>
      <c r="F40" s="59" t="s">
        <v>83</v>
      </c>
      <c r="G40" s="50">
        <v>20</v>
      </c>
      <c r="H40" s="50">
        <v>20</v>
      </c>
      <c r="I40" s="50">
        <v>20</v>
      </c>
      <c r="J40" s="50">
        <v>20</v>
      </c>
      <c r="K40" s="50">
        <v>20</v>
      </c>
      <c r="L40" s="50">
        <v>20</v>
      </c>
      <c r="M40" s="50">
        <v>20</v>
      </c>
      <c r="N40" s="50">
        <v>20</v>
      </c>
      <c r="O40" s="50">
        <v>20</v>
      </c>
      <c r="P40" s="50">
        <v>20</v>
      </c>
      <c r="Q40" s="50">
        <v>20</v>
      </c>
      <c r="R40" s="50">
        <v>20</v>
      </c>
      <c r="S40" s="42">
        <f>SUM(G40:R40)</f>
        <v>240</v>
      </c>
      <c r="T40" s="19">
        <v>3</v>
      </c>
      <c r="U40" s="19">
        <v>3</v>
      </c>
      <c r="V40" s="19">
        <v>3</v>
      </c>
      <c r="W40" s="19">
        <v>3</v>
      </c>
      <c r="X40" s="19">
        <v>2</v>
      </c>
      <c r="Y40" s="19">
        <v>2</v>
      </c>
      <c r="Z40" s="19">
        <v>2</v>
      </c>
      <c r="AA40" s="19">
        <v>2</v>
      </c>
      <c r="AB40" s="19">
        <v>2</v>
      </c>
      <c r="AC40" s="19">
        <v>2</v>
      </c>
      <c r="AD40" s="19">
        <v>2</v>
      </c>
      <c r="AE40" s="19">
        <v>2</v>
      </c>
      <c r="AF40" s="42">
        <f>SUM(T40:AE40)</f>
        <v>28</v>
      </c>
      <c r="AG40" s="23">
        <v>19037.09</v>
      </c>
      <c r="AH40" s="23">
        <v>19037.09</v>
      </c>
      <c r="AI40" s="23">
        <v>19037.09</v>
      </c>
      <c r="AJ40" s="23">
        <v>19037.09</v>
      </c>
      <c r="AK40" s="23">
        <v>19037.09</v>
      </c>
      <c r="AL40" s="23">
        <v>19037.09</v>
      </c>
      <c r="AM40" s="23">
        <v>19037.09</v>
      </c>
      <c r="AN40" s="23">
        <v>19037.09</v>
      </c>
      <c r="AO40" s="23">
        <v>19037.09</v>
      </c>
      <c r="AP40" s="23">
        <v>19037.09</v>
      </c>
      <c r="AQ40" s="23">
        <v>19037.09</v>
      </c>
      <c r="AR40" s="23">
        <v>19037.080000000002</v>
      </c>
      <c r="AS40" s="17">
        <f>SUM(AG40:AR40)</f>
        <v>228445.07</v>
      </c>
    </row>
    <row r="41" spans="1:48" ht="21" customHeight="1" x14ac:dyDescent="0.25">
      <c r="A41" s="168" t="s">
        <v>59</v>
      </c>
      <c r="B41" s="169"/>
      <c r="C41" s="169"/>
      <c r="D41" s="169"/>
      <c r="E41" s="169"/>
      <c r="F41" s="169"/>
      <c r="G41" s="169"/>
      <c r="H41" s="169"/>
      <c r="I41" s="169"/>
      <c r="J41" s="169"/>
      <c r="K41" s="169"/>
      <c r="L41" s="169"/>
      <c r="M41" s="169"/>
      <c r="N41" s="169"/>
      <c r="O41" s="169"/>
      <c r="P41" s="169"/>
      <c r="Q41" s="169"/>
      <c r="R41" s="169"/>
      <c r="S41" s="169"/>
      <c r="T41" s="169"/>
      <c r="U41" s="169"/>
      <c r="V41" s="169"/>
      <c r="W41" s="169"/>
      <c r="X41" s="169"/>
      <c r="Y41" s="169"/>
      <c r="Z41" s="169"/>
      <c r="AA41" s="169"/>
      <c r="AB41" s="169"/>
      <c r="AC41" s="169"/>
      <c r="AD41" s="169"/>
      <c r="AE41" s="169"/>
      <c r="AF41" s="169"/>
      <c r="AG41" s="169"/>
      <c r="AH41" s="169"/>
      <c r="AI41" s="169"/>
      <c r="AJ41" s="169"/>
      <c r="AK41" s="169"/>
      <c r="AL41" s="169"/>
      <c r="AM41" s="169"/>
      <c r="AN41" s="169"/>
      <c r="AO41" s="169"/>
      <c r="AP41" s="169"/>
      <c r="AQ41" s="169"/>
      <c r="AR41" s="170"/>
      <c r="AS41" s="52">
        <f>SUM(AS40)</f>
        <v>228445.07</v>
      </c>
    </row>
    <row r="42" spans="1:48" ht="21.75" customHeight="1" x14ac:dyDescent="0.25">
      <c r="A42" s="168" t="s">
        <v>44</v>
      </c>
      <c r="B42" s="169"/>
      <c r="C42" s="169"/>
      <c r="D42" s="169"/>
      <c r="E42" s="169"/>
      <c r="F42" s="169"/>
      <c r="G42" s="169"/>
      <c r="H42" s="169"/>
      <c r="I42" s="169"/>
      <c r="J42" s="169"/>
      <c r="K42" s="169"/>
      <c r="L42" s="169"/>
      <c r="M42" s="169"/>
      <c r="N42" s="169"/>
      <c r="O42" s="169"/>
      <c r="P42" s="169"/>
      <c r="Q42" s="169"/>
      <c r="R42" s="169"/>
      <c r="S42" s="169"/>
      <c r="T42" s="169"/>
      <c r="U42" s="169"/>
      <c r="V42" s="169"/>
      <c r="W42" s="169"/>
      <c r="X42" s="169"/>
      <c r="Y42" s="169"/>
      <c r="Z42" s="169"/>
      <c r="AA42" s="169"/>
      <c r="AB42" s="169"/>
      <c r="AC42" s="169"/>
      <c r="AD42" s="169"/>
      <c r="AE42" s="169"/>
      <c r="AF42" s="169"/>
      <c r="AG42" s="169"/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70"/>
      <c r="AS42" s="52">
        <f>AS41+AS39</f>
        <v>14548034.489999996</v>
      </c>
    </row>
    <row r="43" spans="1:48" ht="63" customHeight="1" x14ac:dyDescent="0.25">
      <c r="A43" s="31" t="s">
        <v>57</v>
      </c>
      <c r="B43" s="21" t="s">
        <v>56</v>
      </c>
      <c r="C43" s="56" t="s">
        <v>55</v>
      </c>
      <c r="D43" s="19">
        <v>10</v>
      </c>
      <c r="E43" s="20" t="s">
        <v>66</v>
      </c>
      <c r="F43" s="59" t="s">
        <v>81</v>
      </c>
      <c r="G43" s="33"/>
      <c r="H43" s="33"/>
      <c r="I43" s="33"/>
      <c r="J43" s="33"/>
      <c r="K43" s="33"/>
      <c r="L43" s="33">
        <v>20</v>
      </c>
      <c r="M43" s="33"/>
      <c r="N43" s="33"/>
      <c r="O43" s="33"/>
      <c r="P43" s="33"/>
      <c r="Q43" s="33"/>
      <c r="R43" s="33"/>
      <c r="S43" s="42">
        <f>SUM(G43:R43)</f>
        <v>20</v>
      </c>
      <c r="T43" s="51"/>
      <c r="U43" s="51"/>
      <c r="V43" s="51">
        <v>1</v>
      </c>
      <c r="W43" s="51">
        <v>1</v>
      </c>
      <c r="X43" s="51">
        <v>1</v>
      </c>
      <c r="Y43" s="51">
        <v>1</v>
      </c>
      <c r="Z43" s="51">
        <v>1</v>
      </c>
      <c r="AA43" s="51">
        <v>1</v>
      </c>
      <c r="AB43" s="51">
        <v>1</v>
      </c>
      <c r="AC43" s="51">
        <v>1</v>
      </c>
      <c r="AD43" s="51">
        <v>1</v>
      </c>
      <c r="AE43" s="51">
        <v>1</v>
      </c>
      <c r="AF43" s="64">
        <f>SUM(T43:AE43)</f>
        <v>10</v>
      </c>
      <c r="AG43" s="23"/>
      <c r="AH43" s="23"/>
      <c r="AI43" s="23">
        <v>60729.2</v>
      </c>
      <c r="AJ43" s="23">
        <v>60729.2</v>
      </c>
      <c r="AK43" s="23">
        <v>60729.2</v>
      </c>
      <c r="AL43" s="23">
        <v>60729.2</v>
      </c>
      <c r="AM43" s="23">
        <v>60729.2</v>
      </c>
      <c r="AN43" s="23">
        <v>60729.2</v>
      </c>
      <c r="AO43" s="23">
        <v>60729.2</v>
      </c>
      <c r="AP43" s="23">
        <v>60729.2</v>
      </c>
      <c r="AQ43" s="23">
        <v>60729.2</v>
      </c>
      <c r="AR43" s="23">
        <v>60729.21</v>
      </c>
      <c r="AS43" s="17">
        <f>SUM(AG43:AR43)</f>
        <v>607292.01</v>
      </c>
    </row>
    <row r="44" spans="1:48" ht="21.75" customHeight="1" x14ac:dyDescent="0.25">
      <c r="A44" s="168" t="s">
        <v>61</v>
      </c>
      <c r="B44" s="169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70"/>
      <c r="AS44" s="52">
        <f>SUM(AS43:AS43)</f>
        <v>607292.01</v>
      </c>
    </row>
    <row r="45" spans="1:48" ht="24" customHeight="1" x14ac:dyDescent="0.25">
      <c r="A45" s="168" t="s">
        <v>62</v>
      </c>
      <c r="B45" s="169"/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69"/>
      <c r="O45" s="169"/>
      <c r="P45" s="169"/>
      <c r="Q45" s="169"/>
      <c r="R45" s="169"/>
      <c r="S45" s="169"/>
      <c r="T45" s="169"/>
      <c r="U45" s="169"/>
      <c r="V45" s="169"/>
      <c r="W45" s="169"/>
      <c r="X45" s="169"/>
      <c r="Y45" s="169"/>
      <c r="Z45" s="169"/>
      <c r="AA45" s="169"/>
      <c r="AB45" s="169"/>
      <c r="AC45" s="169"/>
      <c r="AD45" s="169"/>
      <c r="AE45" s="169"/>
      <c r="AF45" s="169"/>
      <c r="AG45" s="169"/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70"/>
      <c r="AS45" s="52">
        <f>SUM(AS44)</f>
        <v>607292.01</v>
      </c>
    </row>
    <row r="46" spans="1:48" s="2" customFormat="1" ht="21.75" customHeight="1" thickBot="1" x14ac:dyDescent="0.25">
      <c r="A46" s="36"/>
      <c r="B46" s="37"/>
      <c r="C46" s="38"/>
      <c r="D46" s="39"/>
      <c r="E46" s="40"/>
      <c r="F46" s="41"/>
      <c r="G46" s="205" t="s">
        <v>67</v>
      </c>
      <c r="H46" s="205"/>
      <c r="I46" s="205"/>
      <c r="J46" s="205"/>
      <c r="K46" s="205"/>
      <c r="L46" s="205"/>
      <c r="M46" s="205"/>
      <c r="N46" s="205"/>
      <c r="O46" s="205"/>
      <c r="P46" s="205"/>
      <c r="Q46" s="205"/>
      <c r="R46" s="205"/>
      <c r="S46" s="205"/>
      <c r="T46" s="205"/>
      <c r="U46" s="205"/>
      <c r="V46" s="205"/>
      <c r="W46" s="205"/>
      <c r="X46" s="205"/>
      <c r="Y46" s="205"/>
      <c r="Z46" s="205"/>
      <c r="AA46" s="205"/>
      <c r="AB46" s="205"/>
      <c r="AC46" s="205"/>
      <c r="AD46" s="205"/>
      <c r="AE46" s="205"/>
      <c r="AF46" s="205"/>
      <c r="AG46" s="205"/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53">
        <f>AS45+AS42</f>
        <v>15155326.499999996</v>
      </c>
      <c r="AU46" s="3"/>
      <c r="AV46" s="4"/>
    </row>
    <row r="47" spans="1:48" s="2" customFormat="1" ht="10.5" customHeight="1" x14ac:dyDescent="0.2">
      <c r="A47" s="6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5"/>
      <c r="R47" s="5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29"/>
      <c r="AU47" s="3"/>
      <c r="AV47" s="4"/>
    </row>
    <row r="48" spans="1:48" s="2" customFormat="1" ht="10.5" customHeight="1" x14ac:dyDescent="0.2">
      <c r="A48" s="6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5"/>
      <c r="R48" s="5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29"/>
      <c r="AU48" s="3"/>
      <c r="AV48" s="4"/>
    </row>
    <row r="49" spans="1:48" s="2" customFormat="1" ht="10.5" customHeight="1" x14ac:dyDescent="0.2">
      <c r="A49" s="6"/>
      <c r="B49" s="189" t="s">
        <v>99</v>
      </c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0"/>
      <c r="V49" s="190"/>
      <c r="W49" s="190"/>
      <c r="X49" s="190"/>
      <c r="Y49" s="190"/>
      <c r="Z49" s="190"/>
      <c r="AA49" s="190"/>
      <c r="AB49" s="191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29"/>
      <c r="AU49" s="3"/>
      <c r="AV49" s="4"/>
    </row>
    <row r="50" spans="1:48" s="2" customFormat="1" ht="10.5" customHeight="1" x14ac:dyDescent="0.2">
      <c r="A50" s="6"/>
      <c r="B50" s="192"/>
      <c r="C50" s="193"/>
      <c r="D50" s="193"/>
      <c r="E50" s="193"/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3"/>
      <c r="X50" s="193"/>
      <c r="Y50" s="193"/>
      <c r="Z50" s="193"/>
      <c r="AA50" s="193"/>
      <c r="AB50" s="194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29"/>
      <c r="AU50" s="3"/>
      <c r="AV50" s="4"/>
    </row>
    <row r="51" spans="1:48" ht="11.25" customHeight="1" x14ac:dyDescent="0.25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3"/>
    </row>
    <row r="52" spans="1:48" ht="15" customHeight="1" x14ac:dyDescent="0.25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3"/>
    </row>
    <row r="53" spans="1:48" ht="15" customHeight="1" x14ac:dyDescent="0.25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3"/>
    </row>
    <row r="54" spans="1:48" x14ac:dyDescent="0.25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3"/>
    </row>
    <row r="55" spans="1:48" x14ac:dyDescent="0.25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3"/>
    </row>
    <row r="56" spans="1:48" x14ac:dyDescent="0.25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3"/>
    </row>
    <row r="57" spans="1:48" x14ac:dyDescent="0.25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3"/>
    </row>
    <row r="58" spans="1:48" x14ac:dyDescent="0.25">
      <c r="B58" s="1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3"/>
    </row>
    <row r="59" spans="1:48" x14ac:dyDescent="0.25">
      <c r="B59" s="1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3"/>
    </row>
    <row r="60" spans="1:48" x14ac:dyDescent="0.25">
      <c r="B60" s="1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3"/>
    </row>
    <row r="61" spans="1:48" x14ac:dyDescent="0.25">
      <c r="B61" s="1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3"/>
    </row>
    <row r="62" spans="1:48" x14ac:dyDescent="0.25">
      <c r="B62" s="1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3"/>
    </row>
    <row r="63" spans="1:48" x14ac:dyDescent="0.25">
      <c r="B63" s="13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3"/>
    </row>
    <row r="64" spans="1:48" x14ac:dyDescent="0.25">
      <c r="B64" s="13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3"/>
    </row>
    <row r="65" spans="1:28" x14ac:dyDescent="0.25">
      <c r="B65" s="13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3"/>
    </row>
    <row r="66" spans="1:28" x14ac:dyDescent="0.25">
      <c r="B66" s="13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3"/>
    </row>
    <row r="67" spans="1:28" x14ac:dyDescent="0.25"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3"/>
    </row>
    <row r="68" spans="1:28" ht="26.25" x14ac:dyDescent="0.25">
      <c r="A68" s="100" t="s">
        <v>84</v>
      </c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</row>
    <row r="69" spans="1:28" x14ac:dyDescent="0.25">
      <c r="A69" s="102" t="s">
        <v>19</v>
      </c>
      <c r="B69" s="105" t="s">
        <v>85</v>
      </c>
      <c r="C69" s="82" t="s">
        <v>86</v>
      </c>
      <c r="D69" s="80"/>
      <c r="E69" s="81"/>
      <c r="F69" s="82" t="s">
        <v>87</v>
      </c>
      <c r="G69" s="80"/>
      <c r="H69" s="80"/>
      <c r="I69" s="80"/>
      <c r="J69" s="80"/>
      <c r="K69" s="80"/>
      <c r="L69" s="80"/>
      <c r="M69" s="80"/>
      <c r="N69" s="80"/>
      <c r="O69" s="81"/>
      <c r="P69" s="108" t="s">
        <v>88</v>
      </c>
      <c r="Q69" s="109"/>
      <c r="R69" s="109"/>
      <c r="S69" s="109"/>
      <c r="T69" s="110"/>
    </row>
    <row r="70" spans="1:28" x14ac:dyDescent="0.25">
      <c r="A70" s="103"/>
      <c r="B70" s="106"/>
      <c r="C70" s="117" t="s">
        <v>28</v>
      </c>
      <c r="D70" s="117" t="s">
        <v>89</v>
      </c>
      <c r="E70" s="117" t="s">
        <v>90</v>
      </c>
      <c r="F70" s="106" t="s">
        <v>91</v>
      </c>
      <c r="G70" s="119" t="s">
        <v>92</v>
      </c>
      <c r="H70" s="120"/>
      <c r="I70" s="120"/>
      <c r="J70" s="121"/>
      <c r="K70" s="119" t="s">
        <v>93</v>
      </c>
      <c r="L70" s="120"/>
      <c r="M70" s="120"/>
      <c r="N70" s="120"/>
      <c r="O70" s="121"/>
      <c r="P70" s="111"/>
      <c r="Q70" s="112"/>
      <c r="R70" s="112"/>
      <c r="S70" s="112"/>
      <c r="T70" s="113"/>
    </row>
    <row r="71" spans="1:28" ht="31.5" customHeight="1" x14ac:dyDescent="0.25">
      <c r="A71" s="104"/>
      <c r="B71" s="107"/>
      <c r="C71" s="118"/>
      <c r="D71" s="118"/>
      <c r="E71" s="118"/>
      <c r="F71" s="107"/>
      <c r="G71" s="97"/>
      <c r="H71" s="98"/>
      <c r="I71" s="98"/>
      <c r="J71" s="99"/>
      <c r="K71" s="97"/>
      <c r="L71" s="98"/>
      <c r="M71" s="98"/>
      <c r="N71" s="98"/>
      <c r="O71" s="99"/>
      <c r="P71" s="114"/>
      <c r="Q71" s="115"/>
      <c r="R71" s="115"/>
      <c r="S71" s="115"/>
      <c r="T71" s="116"/>
    </row>
    <row r="72" spans="1:28" ht="60" customHeight="1" x14ac:dyDescent="0.25">
      <c r="A72" s="75">
        <v>1</v>
      </c>
      <c r="B72" s="69" t="s">
        <v>51</v>
      </c>
      <c r="C72" s="56" t="s">
        <v>52</v>
      </c>
      <c r="D72" s="212">
        <v>1500</v>
      </c>
      <c r="E72" s="70">
        <v>1500</v>
      </c>
      <c r="F72" s="71">
        <v>1550000</v>
      </c>
      <c r="G72" s="77">
        <v>1550000</v>
      </c>
      <c r="H72" s="78"/>
      <c r="I72" s="78"/>
      <c r="J72" s="79"/>
      <c r="K72" s="77">
        <f>G72-F72</f>
        <v>0</v>
      </c>
      <c r="L72" s="78"/>
      <c r="M72" s="78"/>
      <c r="N72" s="78"/>
      <c r="O72" s="79"/>
      <c r="P72" s="82" t="s">
        <v>94</v>
      </c>
      <c r="Q72" s="80"/>
      <c r="R72" s="80"/>
      <c r="S72" s="80"/>
      <c r="T72" s="81"/>
    </row>
    <row r="73" spans="1:28" ht="60" customHeight="1" x14ac:dyDescent="0.25">
      <c r="A73" s="75">
        <v>2</v>
      </c>
      <c r="B73" s="72" t="s">
        <v>64</v>
      </c>
      <c r="C73" s="22" t="s">
        <v>43</v>
      </c>
      <c r="D73" s="213">
        <v>3</v>
      </c>
      <c r="E73" s="70">
        <v>3</v>
      </c>
      <c r="F73" s="71">
        <v>350000</v>
      </c>
      <c r="G73" s="77">
        <v>350000</v>
      </c>
      <c r="H73" s="78"/>
      <c r="I73" s="78"/>
      <c r="J73" s="79"/>
      <c r="K73" s="77">
        <f t="shared" ref="K73:K77" si="3">G73-F73</f>
        <v>0</v>
      </c>
      <c r="L73" s="80"/>
      <c r="M73" s="80"/>
      <c r="N73" s="80"/>
      <c r="O73" s="81"/>
      <c r="P73" s="97" t="s">
        <v>94</v>
      </c>
      <c r="Q73" s="98"/>
      <c r="R73" s="98"/>
      <c r="S73" s="98"/>
      <c r="T73" s="99"/>
    </row>
    <row r="74" spans="1:28" ht="51" customHeight="1" x14ac:dyDescent="0.25">
      <c r="A74" s="75">
        <v>3</v>
      </c>
      <c r="B74" s="69" t="s">
        <v>56</v>
      </c>
      <c r="C74" s="56" t="s">
        <v>55</v>
      </c>
      <c r="D74" s="212">
        <v>40</v>
      </c>
      <c r="E74" s="70">
        <v>70</v>
      </c>
      <c r="F74" s="71">
        <v>6920175.2199999997</v>
      </c>
      <c r="G74" s="77">
        <v>12411989.32</v>
      </c>
      <c r="H74" s="78"/>
      <c r="I74" s="78"/>
      <c r="J74" s="79"/>
      <c r="K74" s="77">
        <f t="shared" si="3"/>
        <v>5491814.1000000006</v>
      </c>
      <c r="L74" s="80"/>
      <c r="M74" s="80"/>
      <c r="N74" s="80"/>
      <c r="O74" s="81"/>
      <c r="P74" s="82" t="s">
        <v>97</v>
      </c>
      <c r="Q74" s="80"/>
      <c r="R74" s="80"/>
      <c r="S74" s="80"/>
      <c r="T74" s="81"/>
    </row>
    <row r="75" spans="1:28" ht="66" customHeight="1" x14ac:dyDescent="0.25">
      <c r="A75" s="75">
        <v>4</v>
      </c>
      <c r="B75" s="69" t="s">
        <v>53</v>
      </c>
      <c r="C75" s="18" t="s">
        <v>54</v>
      </c>
      <c r="D75" s="212">
        <v>3</v>
      </c>
      <c r="E75" s="70">
        <v>1</v>
      </c>
      <c r="F75" s="71">
        <v>100000</v>
      </c>
      <c r="G75" s="77">
        <v>7600.1</v>
      </c>
      <c r="H75" s="78"/>
      <c r="I75" s="78"/>
      <c r="J75" s="79"/>
      <c r="K75" s="77">
        <f t="shared" si="3"/>
        <v>-92399.9</v>
      </c>
      <c r="L75" s="80"/>
      <c r="M75" s="80"/>
      <c r="N75" s="80"/>
      <c r="O75" s="81"/>
      <c r="P75" s="82" t="s">
        <v>96</v>
      </c>
      <c r="Q75" s="80"/>
      <c r="R75" s="80"/>
      <c r="S75" s="80"/>
      <c r="T75" s="81"/>
    </row>
    <row r="76" spans="1:28" ht="58.5" customHeight="1" x14ac:dyDescent="0.25">
      <c r="A76" s="75">
        <v>5</v>
      </c>
      <c r="B76" s="69" t="s">
        <v>60</v>
      </c>
      <c r="C76" s="18" t="s">
        <v>58</v>
      </c>
      <c r="D76" s="212">
        <v>28</v>
      </c>
      <c r="E76" s="70">
        <v>28</v>
      </c>
      <c r="F76" s="71">
        <v>224454.39</v>
      </c>
      <c r="G76" s="77">
        <v>228445.07</v>
      </c>
      <c r="H76" s="78"/>
      <c r="I76" s="78"/>
      <c r="J76" s="79"/>
      <c r="K76" s="77">
        <f t="shared" si="3"/>
        <v>3990.679999999993</v>
      </c>
      <c r="L76" s="80"/>
      <c r="M76" s="80"/>
      <c r="N76" s="80"/>
      <c r="O76" s="81"/>
      <c r="P76" s="82" t="s">
        <v>100</v>
      </c>
      <c r="Q76" s="80"/>
      <c r="R76" s="80"/>
      <c r="S76" s="80"/>
      <c r="T76" s="81"/>
    </row>
    <row r="77" spans="1:28" ht="51.75" customHeight="1" x14ac:dyDescent="0.25">
      <c r="A77" s="73">
        <v>6</v>
      </c>
      <c r="B77" s="69" t="s">
        <v>56</v>
      </c>
      <c r="C77" s="56" t="s">
        <v>55</v>
      </c>
      <c r="D77" s="212">
        <v>10</v>
      </c>
      <c r="E77" s="42">
        <v>10</v>
      </c>
      <c r="F77" s="74">
        <v>598198.43999999994</v>
      </c>
      <c r="G77" s="83">
        <v>607292.01</v>
      </c>
      <c r="H77" s="84"/>
      <c r="I77" s="84"/>
      <c r="J77" s="84"/>
      <c r="K77" s="77">
        <f t="shared" si="3"/>
        <v>9093.5700000000652</v>
      </c>
      <c r="L77" s="80"/>
      <c r="M77" s="80"/>
      <c r="N77" s="80"/>
      <c r="O77" s="81"/>
      <c r="P77" s="85" t="s">
        <v>100</v>
      </c>
      <c r="Q77" s="86"/>
      <c r="R77" s="86"/>
      <c r="S77" s="86"/>
      <c r="T77" s="87"/>
    </row>
    <row r="78" spans="1:28" x14ac:dyDescent="0.25">
      <c r="A78" s="88" t="s">
        <v>95</v>
      </c>
      <c r="B78" s="88"/>
      <c r="C78" s="88"/>
      <c r="D78" s="88"/>
      <c r="E78" s="88"/>
      <c r="F78" s="76">
        <f>SUM(F72:F77)</f>
        <v>9742828.0499999989</v>
      </c>
      <c r="G78" s="89">
        <f>SUM(G72:J77)</f>
        <v>15155326.5</v>
      </c>
      <c r="H78" s="90"/>
      <c r="I78" s="90"/>
      <c r="J78" s="90"/>
      <c r="K78" s="91">
        <f>SUM(K72:O77)</f>
        <v>5412498.4500000002</v>
      </c>
      <c r="L78" s="92"/>
      <c r="M78" s="92"/>
      <c r="N78" s="92"/>
      <c r="O78" s="93"/>
      <c r="P78" s="94"/>
      <c r="Q78" s="95"/>
      <c r="R78" s="95"/>
      <c r="S78" s="95"/>
      <c r="T78" s="96"/>
    </row>
  </sheetData>
  <mergeCells count="104">
    <mergeCell ref="B49:AB50"/>
    <mergeCell ref="B10:B11"/>
    <mergeCell ref="B12:B13"/>
    <mergeCell ref="R12:U12"/>
    <mergeCell ref="C12:Q12"/>
    <mergeCell ref="C13:Q13"/>
    <mergeCell ref="R13:U13"/>
    <mergeCell ref="A41:AR41"/>
    <mergeCell ref="A16:AS16"/>
    <mergeCell ref="AC11:AS11"/>
    <mergeCell ref="W11:AB11"/>
    <mergeCell ref="A17:AS17"/>
    <mergeCell ref="C27:AS27"/>
    <mergeCell ref="A18:AS18"/>
    <mergeCell ref="C28:AS28"/>
    <mergeCell ref="A28:B28"/>
    <mergeCell ref="G46:AR46"/>
    <mergeCell ref="A29:B29"/>
    <mergeCell ref="C29:AS29"/>
    <mergeCell ref="A32:AS32"/>
    <mergeCell ref="AG33:AS33"/>
    <mergeCell ref="T33:AF33"/>
    <mergeCell ref="A33:A34"/>
    <mergeCell ref="G33:S33"/>
    <mergeCell ref="B33:B34"/>
    <mergeCell ref="A39:AR39"/>
    <mergeCell ref="C33:C34"/>
    <mergeCell ref="D33:D34"/>
    <mergeCell ref="A45:AR45"/>
    <mergeCell ref="A26:B26"/>
    <mergeCell ref="C26:AS26"/>
    <mergeCell ref="A25:AS25"/>
    <mergeCell ref="A21:AS21"/>
    <mergeCell ref="A44:AR44"/>
    <mergeCell ref="C30:AS30"/>
    <mergeCell ref="A42:AR42"/>
    <mergeCell ref="F33:F34"/>
    <mergeCell ref="E33:E34"/>
    <mergeCell ref="A30:B30"/>
    <mergeCell ref="A27:B27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0:F10"/>
    <mergeCell ref="C11:F11"/>
    <mergeCell ref="W10:AB10"/>
    <mergeCell ref="B14:Q14"/>
    <mergeCell ref="R14:U14"/>
    <mergeCell ref="A19:AS19"/>
    <mergeCell ref="A22:AS22"/>
    <mergeCell ref="A24:AS24"/>
    <mergeCell ref="A20:AS20"/>
    <mergeCell ref="A23:AS23"/>
    <mergeCell ref="A6:AS6"/>
    <mergeCell ref="AC10:AS10"/>
    <mergeCell ref="B7:D7"/>
    <mergeCell ref="G10:Q10"/>
    <mergeCell ref="G11:Q11"/>
    <mergeCell ref="R10:U10"/>
    <mergeCell ref="R11:U11"/>
    <mergeCell ref="A68:T68"/>
    <mergeCell ref="A69:A71"/>
    <mergeCell ref="B69:B71"/>
    <mergeCell ref="C69:E69"/>
    <mergeCell ref="F69:O69"/>
    <mergeCell ref="P69:T71"/>
    <mergeCell ref="C70:C71"/>
    <mergeCell ref="D70:D71"/>
    <mergeCell ref="E70:E71"/>
    <mergeCell ref="F70:F71"/>
    <mergeCell ref="G70:J71"/>
    <mergeCell ref="K70:O71"/>
    <mergeCell ref="G74:J74"/>
    <mergeCell ref="K74:O74"/>
    <mergeCell ref="P74:T74"/>
    <mergeCell ref="G75:J75"/>
    <mergeCell ref="K75:O75"/>
    <mergeCell ref="P75:T75"/>
    <mergeCell ref="G72:J72"/>
    <mergeCell ref="K72:O72"/>
    <mergeCell ref="P72:T72"/>
    <mergeCell ref="G73:J73"/>
    <mergeCell ref="K73:O73"/>
    <mergeCell ref="P73:T73"/>
    <mergeCell ref="G76:J76"/>
    <mergeCell ref="K76:O76"/>
    <mergeCell ref="P76:T76"/>
    <mergeCell ref="G77:J77"/>
    <mergeCell ref="K77:O77"/>
    <mergeCell ref="P77:T77"/>
    <mergeCell ref="A78:E78"/>
    <mergeCell ref="G78:J78"/>
    <mergeCell ref="K78:O78"/>
    <mergeCell ref="P78:T78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20</vt:lpstr>
      <vt:lpstr>'POA 20'!Área_de_impresión</vt:lpstr>
      <vt:lpstr>'POA 20'!Títulos_a_imprimir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2020-07-18T22:41:35Z</cp:lastPrinted>
  <dcterms:created xsi:type="dcterms:W3CDTF">2017-07-26T16:38:31Z</dcterms:created>
  <dcterms:modified xsi:type="dcterms:W3CDTF">2024-10-28T02:26:19Z</dcterms:modified>
</cp:coreProperties>
</file>