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4 PbR final\"/>
    </mc:Choice>
  </mc:AlternateContent>
  <bookViews>
    <workbookView xWindow="0" yWindow="0" windowWidth="19440" windowHeight="9330"/>
  </bookViews>
  <sheets>
    <sheet name="PbR 1" sheetId="1" r:id="rId1"/>
  </sheets>
  <definedNames>
    <definedName name="_xlnm.Print_Area" localSheetId="0">'PbR 1'!$A$1:$AS$127</definedName>
    <definedName name="_xlnm.Print_Titles" localSheetId="0">'PbR 1'!$1:$5</definedName>
  </definedNames>
  <calcPr calcId="152511"/>
</workbook>
</file>

<file path=xl/calcChain.xml><?xml version="1.0" encoding="utf-8"?>
<calcChain xmlns="http://schemas.openxmlformats.org/spreadsheetml/2006/main">
  <c r="K125" i="1" l="1"/>
  <c r="K124" i="1"/>
  <c r="K122" i="1"/>
  <c r="G127" i="1"/>
  <c r="F127" i="1"/>
  <c r="K126" i="1"/>
  <c r="K123" i="1"/>
  <c r="K121" i="1"/>
  <c r="K120" i="1"/>
  <c r="K119" i="1"/>
  <c r="K127" i="1" l="1"/>
  <c r="AS99" i="1" l="1"/>
  <c r="AF99" i="1"/>
  <c r="S99" i="1"/>
  <c r="AS97" i="1"/>
  <c r="AF97" i="1"/>
  <c r="S97" i="1"/>
  <c r="AS85" i="1"/>
  <c r="AF85" i="1"/>
  <c r="S85" i="1"/>
  <c r="AS94" i="1" l="1"/>
  <c r="AF94" i="1"/>
  <c r="S94" i="1"/>
  <c r="AS92" i="1"/>
  <c r="AF92" i="1"/>
  <c r="S92" i="1"/>
  <c r="AS91" i="1"/>
  <c r="AF91" i="1"/>
  <c r="S91" i="1"/>
  <c r="AS89" i="1"/>
  <c r="AF89" i="1"/>
  <c r="S89" i="1"/>
  <c r="AS87" i="1"/>
  <c r="AF87" i="1"/>
  <c r="S87" i="1"/>
  <c r="AS95" i="1" l="1"/>
  <c r="N13" i="1" l="1"/>
  <c r="AS86" i="1" l="1"/>
  <c r="C13" i="1" l="1"/>
  <c r="AS100" i="1"/>
  <c r="AS98" i="1"/>
  <c r="C11" i="1" l="1"/>
  <c r="AS101" i="1"/>
  <c r="G11" i="1"/>
  <c r="R11" i="1" s="1"/>
  <c r="AS90" i="1"/>
  <c r="G13" i="1" s="1"/>
  <c r="AS88" i="1" l="1"/>
  <c r="AS93" i="1"/>
  <c r="F13" i="1" l="1"/>
  <c r="AS96" i="1"/>
  <c r="AS102" i="1" s="1"/>
  <c r="K13" i="1"/>
  <c r="R13" i="1" l="1"/>
  <c r="R14" i="1" s="1"/>
</calcChain>
</file>

<file path=xl/sharedStrings.xml><?xml version="1.0" encoding="utf-8"?>
<sst xmlns="http://schemas.openxmlformats.org/spreadsheetml/2006/main" count="298" uniqueCount="212">
  <si>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</si>
  <si>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</si>
  <si>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</si>
  <si>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</si>
  <si>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</si>
  <si>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</si>
  <si>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</si>
  <si>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</si>
  <si>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</si>
  <si>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</si>
  <si>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</si>
  <si>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</si>
  <si>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</si>
  <si>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</si>
  <si>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</si>
  <si>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</si>
  <si>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</si>
  <si>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</si>
  <si>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</si>
  <si>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</si>
  <si>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</si>
  <si>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</si>
  <si>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</si>
  <si>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</si>
  <si>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</si>
  <si>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</si>
  <si>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</si>
  <si>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</si>
  <si>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</si>
  <si>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</si>
  <si>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</si>
  <si>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</si>
  <si>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</si>
  <si>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</si>
  <si>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</si>
  <si>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</si>
  <si>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</si>
  <si>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</si>
  <si>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</si>
  <si>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r>
      <rPr>
        <sz val="11"/>
        <color theme="1"/>
        <rFont val="Arial Black"/>
        <family val="2"/>
      </rPr>
      <t>EJE 1.</t>
    </r>
    <r>
      <rPr>
        <b/>
        <sz val="11"/>
        <color theme="1"/>
        <rFont val="Arial"/>
        <family val="2"/>
      </rPr>
      <t xml:space="preserve"> JOSÉ JOAQUÍN DE HERRERA SEGURO Y DE LEYES.</t>
    </r>
  </si>
  <si>
    <t>1. Gobierno.</t>
  </si>
  <si>
    <t>Operativos</t>
  </si>
  <si>
    <t>2</t>
  </si>
  <si>
    <t>FORTAMUN</t>
  </si>
  <si>
    <t>SUBTOTAL FORTAMUN:</t>
  </si>
  <si>
    <t>PRESIDENCIA MUNICIPAL.</t>
  </si>
  <si>
    <t>Coord. De Gobernación, reglamentos y espectaculos.</t>
  </si>
  <si>
    <t>Coordinación Juridica.</t>
  </si>
  <si>
    <t>FONDO DE APORTACIONES PARA EL FORTALECIMIENTO DE LOS MUNICIPIOS (FORTAMUN).        FONDO GENERAL DE PARTICIPACIONES.</t>
  </si>
  <si>
    <t>FONDO GENERAL DE PARTICIPACIONES</t>
  </si>
  <si>
    <t>Presidencia</t>
  </si>
  <si>
    <t>Sindicatura</t>
  </si>
  <si>
    <t>Secretaria General</t>
  </si>
  <si>
    <t>Regidurias</t>
  </si>
  <si>
    <t>Subtotal:</t>
  </si>
  <si>
    <t>1.1. Legislación.</t>
  </si>
  <si>
    <t>1.1.1 Legislación.</t>
  </si>
  <si>
    <t>Coordinar todas las acciones del Gobierno Municipal.</t>
  </si>
  <si>
    <t>Reuniones de gabinete</t>
  </si>
  <si>
    <t>SUBTOTAL PRESIDENCIA:</t>
  </si>
  <si>
    <t>Supervisar el cumplimiento de las acciones de orden administrativo, financiero, contable, patrimonial, gobernación, justicia, seguridad y de orden público.</t>
  </si>
  <si>
    <t>SUBTOTAL SINDICATURA:</t>
  </si>
  <si>
    <t>Reuniones</t>
  </si>
  <si>
    <t>SUBTOTAL REGIDURIAS:</t>
  </si>
  <si>
    <t>Coordinar la actualización del Marco Normativo Municipal</t>
  </si>
  <si>
    <t>Documentos</t>
  </si>
  <si>
    <t>Promover las Sesiones de Cabildo del Ayuntamiento.</t>
  </si>
  <si>
    <t>Sesiones</t>
  </si>
  <si>
    <t>SUBTOTAL SECRETARIA GENERAL:</t>
  </si>
  <si>
    <t>SUBTOTAL FONDO GENERAL DE PARTICIPACIONES:</t>
  </si>
  <si>
    <t>SUBTOTAL COORDINACIÓN DE GOBERNACIÓN, REGLAMENTOS Y ESPECTACULOS:</t>
  </si>
  <si>
    <t>Atención a los requerimientos y recomendaciones de orden juridico del Ayuntamiento.</t>
  </si>
  <si>
    <t>Asuntos</t>
  </si>
  <si>
    <t>SUBTOTAL COORDINACIÓN JURIDICA:</t>
  </si>
  <si>
    <t>Vigilar el cumplimiento de acciones de las áreas responsables, respecto de las comisiónes de regidurias.</t>
  </si>
  <si>
    <t xml:space="preserve">Realizar operativos de verificación a establecimientos comerciales. </t>
  </si>
  <si>
    <t>Realizar actos registrales de su competencia; nacimientos, matrimonios, defunciones, divorcios, etc.</t>
  </si>
  <si>
    <t>Registros</t>
  </si>
  <si>
    <t>SUBTOTAL DIRECCIÓN DE REGISTRO CIVIL:</t>
  </si>
  <si>
    <t>Registro civil</t>
  </si>
  <si>
    <t>ANALISIS FODA DEL PROGRAMA</t>
  </si>
  <si>
    <t>Fortalezas:</t>
  </si>
  <si>
    <t>Oportunidades:</t>
  </si>
  <si>
    <t>Debilidades:</t>
  </si>
  <si>
    <t>Amenazas:</t>
  </si>
  <si>
    <t>Objetivo (s) del Programa:</t>
  </si>
  <si>
    <t>Estrategia (s) del Programa:</t>
  </si>
  <si>
    <t>MATRIZ DE INDICADORES DE RESULTADOS</t>
  </si>
  <si>
    <t>NIVEL</t>
  </si>
  <si>
    <t>RESUMEN NARRATIVO</t>
  </si>
  <si>
    <t>INDICADORES</t>
  </si>
  <si>
    <t>MEDIOS DE VERIFICACIÓN</t>
  </si>
  <si>
    <t>SUPUESTOS</t>
  </si>
  <si>
    <t>NOMBRE</t>
  </si>
  <si>
    <t>FORMULA</t>
  </si>
  <si>
    <t>FRECUENCIA DE MEDICIÓN</t>
  </si>
  <si>
    <t>TIPO</t>
  </si>
  <si>
    <t>Fin</t>
  </si>
  <si>
    <t>Anual</t>
  </si>
  <si>
    <t>Estratégico</t>
  </si>
  <si>
    <t>Proposito</t>
  </si>
  <si>
    <t>Componente A</t>
  </si>
  <si>
    <t>Gestión</t>
  </si>
  <si>
    <t>Componente B</t>
  </si>
  <si>
    <t>Acción A1</t>
  </si>
  <si>
    <t>Semestral</t>
  </si>
  <si>
    <t>Acción B1</t>
  </si>
  <si>
    <t>Acción B2</t>
  </si>
  <si>
    <t>Acción B3</t>
  </si>
  <si>
    <t>Contribuir a mejorar la confianza de la población en su Gobierno Municipal, mediante el incremento de los niveles de Gobernabilidad en el Municipio.</t>
  </si>
  <si>
    <t>Tasa de variación de indice de confianza ciudadana al Gobierno Municipal.</t>
  </si>
  <si>
    <t>Informe anual de resultados de la Presidencia Municipal.</t>
  </si>
  <si>
    <t>Que la población participe en las diferentes encuestas que realiza la Presidencia Municipal.</t>
  </si>
  <si>
    <t>El municipio incrementa los niveles de Gobernabilidad.</t>
  </si>
  <si>
    <t>Porcentaje del cumplimiento de acciones institucionales.</t>
  </si>
  <si>
    <t>Porcentaje del cumplimiento de acciones institucionales=(acciones institucionales realizadas/acciones institucionales necesarias)*100.           PCAI=(AIR/AIN)*100</t>
  </si>
  <si>
    <t>Informe de Gobierno de la Administración Municipal.</t>
  </si>
  <si>
    <t xml:space="preserve">Que la ciudadania participe en coordinacion con el Gobierno Municipal, para el cumplimiento de las acciones programadas. </t>
  </si>
  <si>
    <t>Marco Normativo Municipal actualizado.</t>
  </si>
  <si>
    <t>Porcentaje de actualización del Marco Normativo Municipal.</t>
  </si>
  <si>
    <t>Porcentaje de actualización del Marco Normativo Municipal=(elementos normativos elaborados/elementos normativos necesarios)*100.       PAMNM=(ENE/ENN)*100</t>
  </si>
  <si>
    <t>Informe anual de resultados de Secretaria General.</t>
  </si>
  <si>
    <t>Que existan elementos normativos de otros niveles de gobierno.</t>
  </si>
  <si>
    <t>Áreas del Ayuntamiento coordinadas.</t>
  </si>
  <si>
    <t>Porcentaje de cumplimiento de los programas Operativos Anuales.</t>
  </si>
  <si>
    <t>Porcentaje de cumplimiento de los Programas Operativos Anuales=(Programas Operativos Anuales concluidos/Total de Programas Operativos Anuales)*100.                                   PCPOA=(POAC/TPOA)*100</t>
  </si>
  <si>
    <t>Informe anual de resultados de la Contraloria Interna Municipal.</t>
  </si>
  <si>
    <t>Actualización del Marco Normativo Municipal.</t>
  </si>
  <si>
    <t>Porcentaje de áreas de la estructura órganica con Marco Normativo actualizado.</t>
  </si>
  <si>
    <t>Porcentaje de áreas de la estructura órganica con Marco Normativo actualizado=(áreas con Marco Normativo actualizado/Total de áreas de la estructura órganica)*100.    PAEOMNA=(AMNA/TAEO)*100</t>
  </si>
  <si>
    <t>Informe anual de resultados de la Secretaria General.</t>
  </si>
  <si>
    <t>Acción A2</t>
  </si>
  <si>
    <t>Porcentaje de requerimientos de orden jurídico atendidos.</t>
  </si>
  <si>
    <t>Porcentaje de requerimientos de orden jurídico atendidos=(requerimientos de orden jurídico atendidos/Total de requerimientos de orden jurídico)*100.               PROJA=(ROJA/TROJ)*100</t>
  </si>
  <si>
    <t>Informe anual de resultados de la Coordinación jurídica.</t>
  </si>
  <si>
    <t>Que existan requerimientos y recomendaciones de orden jurídico contra el Ayuntamiento.</t>
  </si>
  <si>
    <t>Coordinación de todas las acciones del Gobierno Municipal.</t>
  </si>
  <si>
    <t>Porcentaje de eventualidades atendidas.</t>
  </si>
  <si>
    <t>Porcentaje de eventualidades atendidas=(Eventualidades atendidas/Total de eventualidades)*100.            PEA=(EA/TE)*100</t>
  </si>
  <si>
    <t>Informe anual de resultados de todas las áreas de estructura órganica del Ayuntamiento.</t>
  </si>
  <si>
    <t>Que existan eventualidades que atender .</t>
  </si>
  <si>
    <t>Supervisión del cumplimiento de las acciones de orden administrativo, financiero, contable, patrimonial, gobernación, justicia, seguridad y de orden público.</t>
  </si>
  <si>
    <t>Tasa de variación de observaciones de incumplimiento realizadas por dependencias responsables de sector.</t>
  </si>
  <si>
    <t>Que existan observaciones de incumplimiento del Ayuntamiento, por parte de las dependencias responsables de sector.</t>
  </si>
  <si>
    <t>Acción B4</t>
  </si>
  <si>
    <t>Acción B5</t>
  </si>
  <si>
    <t>Acción B6</t>
  </si>
  <si>
    <t>Vigilancia en el cumplimiento de acciones de las áreas responsables, respecto de las comisiónes de regidurias.</t>
  </si>
  <si>
    <t>Promoción de Sesiones de Cabildo del Ayuntamiento.</t>
  </si>
  <si>
    <t xml:space="preserve">Realización de operativos de verificación a establecimientos comerciales. </t>
  </si>
  <si>
    <t>Tasa de variacion de recomendaciones de regidores a las áreas de su comisión.</t>
  </si>
  <si>
    <t>Informe anual de resultados de Regidurias.</t>
  </si>
  <si>
    <t>Que existan recomendaciones de Regidores, sobre sus comisiones.</t>
  </si>
  <si>
    <t>Porcentaje de sesiones de Cabildo realizadas.</t>
  </si>
  <si>
    <t>Porcentaje de sesiones de Cabildo realizadas=(Sesiones de Cabildo realizadas /Total de Sesiones marcadas por ley )*100.                 PSCR=(SCR/TSML)*100</t>
  </si>
  <si>
    <t>Que existan condiciones para la realización de sesiones de Cabildo.</t>
  </si>
  <si>
    <t>Tasa de variación de actos registrales.</t>
  </si>
  <si>
    <t>Informe anual de resultados de la Dirección de Registro civil.</t>
  </si>
  <si>
    <t>Que la ciudadania acuda a solicitar actos registrales.</t>
  </si>
  <si>
    <t>Porcentaje de establecimientos comerciales irregulares.</t>
  </si>
  <si>
    <t>Porcentaje de establecimientos comerciales irregulares=(Establecimientos comerciales irregulares/Total de establecimientos comerciales)*100.            PECI=(ECI/TEC)*100</t>
  </si>
  <si>
    <t>Informe anual de resultados de la Coordinación de Gobernación, Reglamentos y Espectaculos.</t>
  </si>
  <si>
    <t>Que los comerciantes realicen el pago de sus licencias.</t>
  </si>
  <si>
    <t xml:space="preserve">La Administración Municipal recibe recursos federales através del Ramo 33 por el Fondo de Aportaciones para el Fortalecimiento de los Municipios (FORTAMUN); y podrá realizar acciones institucionales através del Fondo general de Participaciones. </t>
  </si>
  <si>
    <t>Deficiente aplicación de la Ley.                                                                                                                                                                                                                                                                                                          Falta de atención a los requerimientos jurídicos del Ayuntamiento.                                                                                                                                                                                                                             Deficiente actuación de la Administración Municipal.                                                                                                                                                                                                                                                             Alto número de población desinformada y en desacuerdo con el Gobierno Municipal.                                                                                                                                                                                             Incremento en desconfianza de la ciudadania hacia el Gobierno Muncipal.</t>
  </si>
  <si>
    <t xml:space="preserve">La Administración Municipal cuenta los recursos humanos necesarios en las áreas involucradas y la disposición del Honorable Cabildo Municipal </t>
  </si>
  <si>
    <t>Mejorar la coordinación y ordenamiento de la actuación de la Administración Municipal, que fortalezca la gobernabilidad en el municipio y mejore la confianza ciudadana en su gobierno municipal.</t>
  </si>
  <si>
    <t xml:space="preserve">Actualización del Marco Normativo Municipal.                                                                                                                                                                                                                                                             Coordinar la operatividad de las áreas de la Administración Municipal.                                                                                                                                                                                                                     Atención a los requerimientos y recomendaciones de orden juridico del Ayuntamiento.                                                                                                                                                                         Supervisión del cumplimiento de las acciones de orden administrativo, financiero, contable, patrimonial, gobernación, justicia, seguridad y de orden público.                                                                                                                                 Vigilancia en el cumplimiento de acciones de las áreas responsables, respecto de las comisiónes de regidurias.                                                                             </t>
  </si>
  <si>
    <t>Requerimientos y recomendaciones de orden juridico del Ayuntamiento atendidos.</t>
  </si>
  <si>
    <t>Desactualización del Marco Normativo Municipal.                                                                                                                      Falta de coordinación de las áreas del Ayuntamiento.                                                                                                                    Minima participación ciudadana en asuntos del Gobierno Municipal.</t>
  </si>
  <si>
    <t>18,381 habitantes</t>
  </si>
  <si>
    <t>2,084 habitantes</t>
  </si>
  <si>
    <t>VINCULACION AL PLAN MUNICIPAL DE DESARROLLO  2021 - 2024.</t>
  </si>
  <si>
    <t>Mejorar las condiciones de Gobernabilidad, generando en la población un estado de Confianza, Orden y Tranquilidad Social.</t>
  </si>
  <si>
    <t>ESTRATEGIAS:</t>
  </si>
  <si>
    <t>1. Modernización Administrativa.</t>
  </si>
  <si>
    <t>TOTAL DEL PROGRAMA 1. Modernización Administrativa:</t>
  </si>
  <si>
    <t xml:space="preserve"> 1.1.1 Actualización del Marco Normativo del H. Ayuntamiento.                                                                                                                                                                                                                                                                 1.1.2 Coordinar para Gobernar.                                                                                                                                                                                                                                                                                                                                    1.2.1 Implementar la aplicación de Software en Procesos Administrativos y Financieros.</t>
  </si>
  <si>
    <t xml:space="preserve">1.1 José Joaquín de Herrera de Leyes.                                                                                                                                                                                                                                                                                                                             1.2 Sistematización de Procesos.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</si>
  <si>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EJE 3. ESTADO DE DERECHO, GOBERNABILIDAD Y GOBERNANZA DEMOCRATICA</t>
  </si>
  <si>
    <t xml:space="preserve">Objetivo 3.1 Contribuir a la consolidación del Estado de Derecho que permita la gobernabilidad, el desarrollo y
la paz social, privilegiando el pleno ejercicio y respeto a los Derechos Humanos, la igualdad de género, la
atención oportuna e inclusiva a las legítimas demandas ciudadanas y el debido cumplimiento de la ley,
elementos indispensables para la transformación del estado de Guerrero.
</t>
  </si>
  <si>
    <t>3.1.1 Fortalecimiento del Estado de Derecho y la Cultura de la Legalidad.</t>
  </si>
  <si>
    <t>3.1.1.1 Actualizar el marco jurídico del Estado con iniciativas que perfeccionen la actuación de las instituciones gubernamentales.                                                                                                                                                                                                             3.1.1.2 Garantizar el Estado de Derecho con base en la legalidad y el bienestar de la sociedad, como elementos del sistema de representación política, de la vida institucional y la vigencia de los derechos políticos, sociales y laborales.                                                                                                                                                                                                                                                  3.1.1.3 Aplicar imparcialmente los ordenamientos jurídicos y promover la cultura de la legalidad, a través del respeto a las instituciones y con ello dar certeza jurídica.</t>
  </si>
  <si>
    <t>ALINEACIÓN AL PLAN ESTATAL DE DESARROLLO  2021 - 2027.</t>
  </si>
  <si>
    <t>400 habitantes</t>
  </si>
  <si>
    <t>PM/MA/007-24</t>
  </si>
  <si>
    <t>SIND/MA/008-24</t>
  </si>
  <si>
    <t>REG/MA/009-24</t>
  </si>
  <si>
    <t>SG/MA/005-24</t>
  </si>
  <si>
    <t>SG/MA/010-24</t>
  </si>
  <si>
    <t>DRC/MA/013-24</t>
  </si>
  <si>
    <t>CGRE/MA/011-24</t>
  </si>
  <si>
    <t>CJ/MA/006-24</t>
  </si>
  <si>
    <t>Tasa de variación de observaciones de incumplimiento realizadas por dependencias responsables de sector=[(observaciones por incumplimiento 2024/observaciones por incumplimiento 2023)-1]100.                  TVOIRDRS=[(OI 2024/OI 2023)-1]100</t>
  </si>
  <si>
    <t>Tasa de variacion de recomendaciones de regidores a las áreas de su comisión=[(Recomendaciónes de regidores a las áreas de su comisión 2024/Recomendaciónes de regidores a las áreas de su comisión 2023)-1]100.                TVRRAC=[(RRAC 2024/RRAC2023)-1]100</t>
  </si>
  <si>
    <t>Tasa de variación de actos registrales=[(Actos registrales 2024/Actos registrales 2023)-1]100.                 TVAR=[(AR2023/AR2022)-1]100</t>
  </si>
  <si>
    <t>Tasa de variación de indice de confianza ciudadana al Gobierno Municipal=[(indice de confianza ciudadana en el gobierno municipal 2024/indice de confianza ciudadana en el gobierno municipal 2023)-1]*100                                        TVICCGM=[(ICCGM2024/ICCGM2023)-1]*100</t>
  </si>
  <si>
    <t xml:space="preserve">PRESUPUESTO BASADO EN RESULTADOS (PbR) FINAL EJERCICIO 2024. </t>
  </si>
  <si>
    <t>ACCIONES MODIFICADAS EN EL PERIODO</t>
  </si>
  <si>
    <t>ACTIVIDADES PROGRAMADAS</t>
  </si>
  <si>
    <t>METAS</t>
  </si>
  <si>
    <t>PRESUPUESTO</t>
  </si>
  <si>
    <t>COMENTARIOS</t>
  </si>
  <si>
    <t>CANT. INICIAL</t>
  </si>
  <si>
    <t>CANT. FINAL</t>
  </si>
  <si>
    <t>MONTO INICIAL</t>
  </si>
  <si>
    <t>MONTO MODIFICADO</t>
  </si>
  <si>
    <t>VARIACIÓN</t>
  </si>
  <si>
    <t>Ajuste presupuestal</t>
  </si>
  <si>
    <t>Sin movimientos</t>
  </si>
  <si>
    <t>TOTALES</t>
  </si>
  <si>
    <t>NOTA: El Programa 1. Modernización Administrativa; incrementó $ 25,927.19.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</si>
</sst>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#,##0.00_ ;\-#,##0.00\ 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rgb="FF00B050"/>
      <name val="Calibri"/>
      <family val="2"/>
      <scheme val="min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2"/>
      <name val="Arial Black"/>
      <family val="2"/>
    </font>
    <font>
      <sz val="1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  <charset val="1"/>
    </font>
    <font>
      <b/>
      <sz val="11"/>
      <color theme="1"/>
      <name val="Calibri"/>
      <family val="2"/>
      <scheme val="minor"/>
    </font>
    <font>
      <b/>
      <sz val="2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</fills>
  <borders count="3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267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0" xfId="0" applyFont="1" applyAlignment="1">
      <alignment vertical="center"/>
    </xf>
    <xf numFmtId="0" fontId="12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2" fillId="0" borderId="18" xfId="5" applyFont="1" applyFill="1" applyBorder="1" applyAlignment="1">
      <alignment horizontal="center" vertical="center" wrapText="1"/>
    </xf>
    <xf numFmtId="165" fontId="8" fillId="0" borderId="18" xfId="0" applyNumberFormat="1" applyFont="1" applyBorder="1" applyAlignment="1">
      <alignment vertical="center"/>
    </xf>
    <xf numFmtId="0" fontId="21" fillId="0" borderId="6" xfId="0" applyFont="1" applyFill="1" applyBorder="1" applyAlignment="1">
      <alignment horizontal="center" vertical="center" textRotation="90"/>
    </xf>
    <xf numFmtId="0" fontId="21" fillId="0" borderId="6" xfId="0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3" fontId="22" fillId="0" borderId="6" xfId="0" applyNumberFormat="1" applyFont="1" applyFill="1" applyBorder="1" applyAlignment="1">
      <alignment horizontal="center" vertical="center" textRotation="90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textRotation="90"/>
    </xf>
    <xf numFmtId="4" fontId="22" fillId="0" borderId="6" xfId="0" applyNumberFormat="1" applyFont="1" applyFill="1" applyBorder="1" applyAlignment="1">
      <alignment horizontal="center" vertical="center" textRotation="90" wrapText="1"/>
    </xf>
    <xf numFmtId="0" fontId="12" fillId="0" borderId="14" xfId="5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22" fillId="0" borderId="14" xfId="0" applyFont="1" applyFill="1" applyBorder="1" applyAlignment="1">
      <alignment horizontal="center" vertical="center" wrapText="1"/>
    </xf>
    <xf numFmtId="3" fontId="21" fillId="0" borderId="14" xfId="0" applyNumberFormat="1" applyFont="1" applyFill="1" applyBorder="1" applyAlignment="1">
      <alignment horizontal="center" vertical="center" textRotation="90" wrapText="1"/>
    </xf>
    <xf numFmtId="165" fontId="8" fillId="0" borderId="24" xfId="0" applyNumberFormat="1" applyFont="1" applyBorder="1" applyAlignment="1">
      <alignment vertical="center"/>
    </xf>
    <xf numFmtId="165" fontId="9" fillId="0" borderId="0" xfId="0" applyNumberFormat="1" applyFont="1" applyBorder="1" applyAlignment="1">
      <alignment vertical="center"/>
    </xf>
    <xf numFmtId="0" fontId="23" fillId="0" borderId="6" xfId="5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5" fillId="0" borderId="0" xfId="0" applyNumberFormat="1" applyFont="1" applyBorder="1" applyAlignment="1">
      <alignment horizontal="center" vertical="center" wrapText="1"/>
    </xf>
    <xf numFmtId="49" fontId="9" fillId="0" borderId="17" xfId="0" applyNumberFormat="1" applyFont="1" applyBorder="1" applyAlignment="1">
      <alignment horizontal="center" vertical="center"/>
    </xf>
    <xf numFmtId="1" fontId="22" fillId="0" borderId="14" xfId="0" applyNumberFormat="1" applyFont="1" applyFill="1" applyBorder="1" applyAlignment="1">
      <alignment horizontal="center" vertical="center" textRotation="90" wrapText="1"/>
    </xf>
    <xf numFmtId="1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14" xfId="0" applyNumberFormat="1" applyFont="1" applyFill="1" applyBorder="1" applyAlignment="1">
      <alignment horizontal="center" vertical="center" textRotation="90" wrapText="1"/>
    </xf>
    <xf numFmtId="0" fontId="9" fillId="0" borderId="17" xfId="0" applyNumberFormat="1" applyFont="1" applyBorder="1" applyAlignment="1">
      <alignment horizontal="center" vertical="center"/>
    </xf>
    <xf numFmtId="1" fontId="9" fillId="0" borderId="25" xfId="0" applyNumberFormat="1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left" vertical="center" wrapText="1"/>
    </xf>
    <xf numFmtId="0" fontId="22" fillId="0" borderId="23" xfId="0" applyFont="1" applyFill="1" applyBorder="1" applyAlignment="1">
      <alignment horizontal="center" vertical="center" textRotation="90"/>
    </xf>
    <xf numFmtId="0" fontId="22" fillId="0" borderId="23" xfId="0" applyFont="1" applyFill="1" applyBorder="1" applyAlignment="1">
      <alignment horizontal="center" vertical="center" wrapText="1"/>
    </xf>
    <xf numFmtId="3" fontId="21" fillId="0" borderId="23" xfId="0" applyNumberFormat="1" applyFont="1" applyFill="1" applyBorder="1" applyAlignment="1">
      <alignment horizontal="center" vertical="center" textRotation="90" wrapText="1"/>
    </xf>
    <xf numFmtId="0" fontId="9" fillId="0" borderId="23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3" fillId="5" borderId="16" xfId="0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/>
    </xf>
    <xf numFmtId="0" fontId="20" fillId="0" borderId="16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horizontal="center" vertical="center"/>
    </xf>
    <xf numFmtId="0" fontId="20" fillId="0" borderId="7" xfId="3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 textRotation="90" wrapText="1"/>
    </xf>
    <xf numFmtId="1" fontId="22" fillId="0" borderId="6" xfId="0" applyNumberFormat="1" applyFont="1" applyFill="1" applyBorder="1" applyAlignment="1">
      <alignment horizontal="center" vertical="center" wrapText="1"/>
    </xf>
    <xf numFmtId="165" fontId="9" fillId="0" borderId="18" xfId="0" applyNumberFormat="1" applyFont="1" applyBorder="1" applyAlignment="1">
      <alignment vertical="center"/>
    </xf>
    <xf numFmtId="165" fontId="4" fillId="0" borderId="29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2" fillId="0" borderId="0" xfId="3" applyFont="1" applyFill="1" applyBorder="1" applyAlignment="1">
      <alignment horizontal="center" vertical="center" wrapText="1"/>
    </xf>
    <xf numFmtId="0" fontId="20" fillId="0" borderId="0" xfId="3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 textRotation="90" wrapText="1"/>
    </xf>
    <xf numFmtId="1" fontId="22" fillId="0" borderId="1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5" fontId="9" fillId="0" borderId="24" xfId="0" applyNumberFormat="1" applyFont="1" applyBorder="1" applyAlignment="1">
      <alignment vertical="center"/>
    </xf>
    <xf numFmtId="2" fontId="22" fillId="0" borderId="14" xfId="0" applyNumberFormat="1" applyFont="1" applyFill="1" applyBorder="1" applyAlignment="1">
      <alignment horizontal="center" vertical="center" textRotation="90" wrapText="1"/>
    </xf>
    <xf numFmtId="165" fontId="8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center" vertical="center" wrapText="1"/>
    </xf>
    <xf numFmtId="0" fontId="15" fillId="0" borderId="6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26" fillId="0" borderId="6" xfId="3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22" fillId="0" borderId="6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65" fontId="9" fillId="0" borderId="6" xfId="0" applyNumberFormat="1" applyFont="1" applyBorder="1" applyAlignment="1">
      <alignment horizontal="center" vertical="center" wrapText="1"/>
    </xf>
    <xf numFmtId="0" fontId="14" fillId="0" borderId="21" xfId="5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26" fillId="0" borderId="6" xfId="0" applyFont="1" applyFill="1" applyBorder="1" applyAlignment="1">
      <alignment horizontal="center" vertical="center" wrapText="1"/>
    </xf>
    <xf numFmtId="165" fontId="14" fillId="0" borderId="5" xfId="5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horizontal="center" vertical="center" wrapText="1"/>
    </xf>
    <xf numFmtId="1" fontId="9" fillId="0" borderId="17" xfId="0" applyNumberFormat="1" applyFont="1" applyBorder="1" applyAlignment="1">
      <alignment horizontal="center" vertical="center"/>
    </xf>
    <xf numFmtId="165" fontId="28" fillId="0" borderId="6" xfId="0" applyNumberFormat="1" applyFont="1" applyBorder="1"/>
    <xf numFmtId="0" fontId="9" fillId="0" borderId="6" xfId="0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horizontal="center" vertical="center" wrapText="1"/>
    </xf>
    <xf numFmtId="0" fontId="14" fillId="0" borderId="4" xfId="5" applyFont="1" applyFill="1" applyBorder="1" applyAlignment="1">
      <alignment horizontal="center" vertical="center" wrapText="1"/>
    </xf>
    <xf numFmtId="0" fontId="14" fillId="0" borderId="3" xfId="5" applyFont="1" applyFill="1" applyBorder="1" applyAlignment="1">
      <alignment horizontal="center" vertical="center" wrapText="1"/>
    </xf>
    <xf numFmtId="165" fontId="14" fillId="0" borderId="2" xfId="5" applyNumberFormat="1" applyFont="1" applyFill="1" applyBorder="1" applyAlignment="1">
      <alignment horizontal="center" vertical="center" wrapText="1"/>
    </xf>
    <xf numFmtId="165" fontId="14" fillId="0" borderId="4" xfId="5" applyNumberFormat="1" applyFont="1" applyFill="1" applyBorder="1" applyAlignment="1">
      <alignment horizontal="center" vertical="center" wrapText="1"/>
    </xf>
    <xf numFmtId="165" fontId="14" fillId="0" borderId="3" xfId="5" applyNumberFormat="1" applyFont="1" applyFill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28" fillId="0" borderId="6" xfId="0" applyFont="1" applyBorder="1" applyAlignment="1">
      <alignment horizontal="center"/>
    </xf>
    <xf numFmtId="165" fontId="28" fillId="0" borderId="6" xfId="0" applyNumberFormat="1" applyFont="1" applyBorder="1"/>
    <xf numFmtId="0" fontId="28" fillId="0" borderId="6" xfId="0" applyFont="1" applyBorder="1"/>
    <xf numFmtId="165" fontId="28" fillId="0" borderId="2" xfId="0" applyNumberFormat="1" applyFont="1" applyBorder="1" applyAlignment="1">
      <alignment horizontal="center"/>
    </xf>
    <xf numFmtId="0" fontId="28" fillId="0" borderId="4" xfId="0" applyFont="1" applyBorder="1" applyAlignment="1">
      <alignment horizontal="center"/>
    </xf>
    <xf numFmtId="0" fontId="28" fillId="0" borderId="3" xfId="0" applyFont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3" xfId="0" applyBorder="1"/>
    <xf numFmtId="0" fontId="14" fillId="0" borderId="8" xfId="5" applyFont="1" applyFill="1" applyBorder="1" applyAlignment="1">
      <alignment horizontal="center" vertical="center" wrapText="1"/>
    </xf>
    <xf numFmtId="0" fontId="14" fillId="0" borderId="10" xfId="5" applyFont="1" applyFill="1" applyBorder="1" applyAlignment="1">
      <alignment horizontal="center" vertical="center" wrapText="1"/>
    </xf>
    <xf numFmtId="0" fontId="14" fillId="0" borderId="9" xfId="5" applyFont="1" applyFill="1" applyBorder="1" applyAlignment="1">
      <alignment horizontal="center" vertical="center" wrapText="1"/>
    </xf>
    <xf numFmtId="0" fontId="29" fillId="9" borderId="30" xfId="0" applyFont="1" applyFill="1" applyBorder="1" applyAlignment="1">
      <alignment horizontal="center" vertical="center"/>
    </xf>
    <xf numFmtId="0" fontId="29" fillId="9" borderId="0" xfId="0" applyFont="1" applyFill="1" applyBorder="1" applyAlignment="1">
      <alignment horizontal="center" vertical="center"/>
    </xf>
    <xf numFmtId="0" fontId="14" fillId="0" borderId="19" xfId="5" applyFont="1" applyFill="1" applyBorder="1" applyAlignment="1">
      <alignment horizontal="center" vertical="center" wrapText="1"/>
    </xf>
    <xf numFmtId="0" fontId="14" fillId="0" borderId="31" xfId="5" applyFont="1" applyFill="1" applyBorder="1" applyAlignment="1">
      <alignment horizontal="center" vertical="center" wrapText="1"/>
    </xf>
    <xf numFmtId="0" fontId="14" fillId="0" borderId="21" xfId="5" applyFont="1" applyFill="1" applyBorder="1" applyAlignment="1">
      <alignment horizontal="center" vertical="center" wrapText="1"/>
    </xf>
    <xf numFmtId="0" fontId="14" fillId="0" borderId="14" xfId="5" applyFont="1" applyFill="1" applyBorder="1" applyAlignment="1">
      <alignment horizontal="center" vertical="center" wrapText="1"/>
    </xf>
    <xf numFmtId="0" fontId="14" fillId="0" borderId="22" xfId="5" applyFont="1" applyFill="1" applyBorder="1" applyAlignment="1">
      <alignment horizontal="center" vertical="center" wrapText="1"/>
    </xf>
    <xf numFmtId="0" fontId="14" fillId="0" borderId="5" xfId="5" applyFont="1" applyFill="1" applyBorder="1" applyAlignment="1">
      <alignment horizontal="center" vertical="center" wrapText="1"/>
    </xf>
    <xf numFmtId="0" fontId="12" fillId="0" borderId="11" xfId="5" applyFont="1" applyFill="1" applyBorder="1" applyAlignment="1">
      <alignment horizontal="center" vertical="center" wrapText="1"/>
    </xf>
    <xf numFmtId="0" fontId="12" fillId="0" borderId="12" xfId="5" applyFont="1" applyFill="1" applyBorder="1" applyAlignment="1">
      <alignment horizontal="center" vertical="center" wrapText="1"/>
    </xf>
    <xf numFmtId="0" fontId="12" fillId="0" borderId="13" xfId="5" applyFont="1" applyFill="1" applyBorder="1" applyAlignment="1">
      <alignment horizontal="center" vertical="center" wrapText="1"/>
    </xf>
    <xf numFmtId="0" fontId="12" fillId="0" borderId="7" xfId="5" applyFont="1" applyFill="1" applyBorder="1" applyAlignment="1">
      <alignment horizontal="center" vertical="center" wrapText="1"/>
    </xf>
    <xf numFmtId="0" fontId="12" fillId="0" borderId="0" xfId="5" applyFont="1" applyFill="1" applyBorder="1" applyAlignment="1">
      <alignment horizontal="center" vertical="center" wrapText="1"/>
    </xf>
    <xf numFmtId="0" fontId="12" fillId="0" borderId="32" xfId="5" applyFont="1" applyFill="1" applyBorder="1" applyAlignment="1">
      <alignment horizontal="center" vertical="center" wrapText="1"/>
    </xf>
    <xf numFmtId="0" fontId="12" fillId="0" borderId="8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4" fillId="0" borderId="22" xfId="5" applyFont="1" applyFill="1" applyBorder="1" applyAlignment="1">
      <alignment horizontal="center" vertical="center" textRotation="90" wrapText="1"/>
    </xf>
    <xf numFmtId="0" fontId="14" fillId="0" borderId="5" xfId="5" applyFont="1" applyFill="1" applyBorder="1" applyAlignment="1">
      <alignment horizontal="center" vertical="center" textRotation="90" wrapText="1"/>
    </xf>
    <xf numFmtId="0" fontId="14" fillId="0" borderId="7" xfId="5" applyFont="1" applyFill="1" applyBorder="1" applyAlignment="1">
      <alignment horizontal="center" vertical="center" wrapText="1"/>
    </xf>
    <xf numFmtId="0" fontId="14" fillId="0" borderId="0" xfId="5" applyFont="1" applyFill="1" applyBorder="1" applyAlignment="1">
      <alignment horizontal="center" vertical="center" wrapText="1"/>
    </xf>
    <xf numFmtId="0" fontId="14" fillId="0" borderId="32" xfId="5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165" fontId="8" fillId="0" borderId="2" xfId="0" applyNumberFormat="1" applyFont="1" applyBorder="1" applyAlignment="1">
      <alignment horizontal="center" vertical="center"/>
    </xf>
    <xf numFmtId="165" fontId="8" fillId="0" borderId="4" xfId="0" applyNumberFormat="1" applyFont="1" applyBorder="1" applyAlignment="1">
      <alignment horizontal="center" vertical="center"/>
    </xf>
    <xf numFmtId="165" fontId="8" fillId="0" borderId="3" xfId="0" applyNumberFormat="1" applyFont="1" applyBorder="1" applyAlignment="1">
      <alignment horizontal="center" vertical="center"/>
    </xf>
    <xf numFmtId="166" fontId="9" fillId="6" borderId="2" xfId="0" applyNumberFormat="1" applyFont="1" applyFill="1" applyBorder="1" applyAlignment="1">
      <alignment horizontal="center" wrapText="1"/>
    </xf>
    <xf numFmtId="166" fontId="9" fillId="6" borderId="4" xfId="0" applyNumberFormat="1" applyFont="1" applyFill="1" applyBorder="1" applyAlignment="1">
      <alignment horizontal="center" wrapText="1"/>
    </xf>
    <xf numFmtId="166" fontId="9" fillId="6" borderId="3" xfId="0" applyNumberFormat="1" applyFont="1" applyFill="1" applyBorder="1" applyAlignment="1">
      <alignment horizont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18" fillId="7" borderId="26" xfId="0" applyFont="1" applyFill="1" applyBorder="1" applyAlignment="1">
      <alignment horizontal="center" vertical="center"/>
    </xf>
    <xf numFmtId="0" fontId="18" fillId="7" borderId="27" xfId="0" applyFont="1" applyFill="1" applyBorder="1" applyAlignment="1">
      <alignment horizontal="center" vertical="center"/>
    </xf>
    <xf numFmtId="0" fontId="18" fillId="7" borderId="28" xfId="0" applyFont="1" applyFill="1" applyBorder="1" applyAlignment="1">
      <alignment horizontal="center" vertical="center"/>
    </xf>
    <xf numFmtId="0" fontId="12" fillId="0" borderId="20" xfId="5" applyFont="1" applyFill="1" applyBorder="1" applyAlignment="1">
      <alignment horizontal="center" vertical="center" wrapText="1"/>
    </xf>
    <xf numFmtId="0" fontId="12" fillId="0" borderId="19" xfId="5" applyFont="1" applyFill="1" applyBorder="1" applyAlignment="1">
      <alignment horizontal="center" vertical="center" wrapText="1"/>
    </xf>
    <xf numFmtId="0" fontId="12" fillId="0" borderId="21" xfId="5" applyFont="1" applyFill="1" applyBorder="1" applyAlignment="1">
      <alignment horizontal="center" vertical="center" wrapText="1"/>
    </xf>
    <xf numFmtId="0" fontId="12" fillId="0" borderId="14" xfId="5" applyFont="1" applyFill="1" applyBorder="1" applyAlignment="1">
      <alignment horizontal="center" vertical="center" wrapText="1"/>
    </xf>
    <xf numFmtId="0" fontId="12" fillId="0" borderId="22" xfId="5" applyFont="1" applyFill="1" applyBorder="1" applyAlignment="1">
      <alignment horizontal="center" vertical="center" wrapText="1"/>
    </xf>
    <xf numFmtId="49" fontId="9" fillId="0" borderId="15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14" fillId="0" borderId="14" xfId="5" applyFont="1" applyFill="1" applyBorder="1" applyAlignment="1">
      <alignment horizontal="center" vertical="center" textRotation="90" wrapText="1"/>
    </xf>
    <xf numFmtId="0" fontId="12" fillId="0" borderId="14" xfId="5" applyFont="1" applyFill="1" applyBorder="1" applyAlignment="1">
      <alignment horizontal="center" vertical="center" textRotation="90" wrapText="1"/>
    </xf>
    <xf numFmtId="0" fontId="12" fillId="0" borderId="5" xfId="5" applyFont="1" applyFill="1" applyBorder="1" applyAlignment="1">
      <alignment horizontal="center" vertical="center" textRotation="90" wrapText="1"/>
    </xf>
    <xf numFmtId="165" fontId="4" fillId="0" borderId="6" xfId="0" applyNumberFormat="1" applyFont="1" applyBorder="1" applyAlignment="1">
      <alignment horizontal="left" vertical="center" wrapText="1"/>
    </xf>
    <xf numFmtId="0" fontId="25" fillId="0" borderId="6" xfId="3" applyFont="1" applyFill="1" applyBorder="1" applyAlignment="1">
      <alignment horizontal="left" vertical="center" wrapText="1"/>
    </xf>
    <xf numFmtId="0" fontId="15" fillId="0" borderId="6" xfId="3" applyFont="1" applyFill="1" applyBorder="1" applyAlignment="1">
      <alignment horizontal="left" vertical="center" wrapText="1"/>
    </xf>
    <xf numFmtId="165" fontId="5" fillId="0" borderId="6" xfId="0" applyNumberFormat="1" applyFont="1" applyBorder="1" applyAlignment="1">
      <alignment horizontal="left" vertical="center" wrapText="1"/>
    </xf>
    <xf numFmtId="0" fontId="16" fillId="0" borderId="15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4" fillId="0" borderId="15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0" fontId="13" fillId="0" borderId="2" xfId="3" applyFont="1" applyFill="1" applyBorder="1" applyAlignment="1">
      <alignment horizontal="center" vertical="center"/>
    </xf>
    <xf numFmtId="0" fontId="13" fillId="0" borderId="4" xfId="3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left"/>
    </xf>
    <xf numFmtId="0" fontId="23" fillId="0" borderId="14" xfId="5" applyFont="1" applyFill="1" applyBorder="1" applyAlignment="1">
      <alignment horizontal="center" vertical="center" wrapText="1"/>
    </xf>
    <xf numFmtId="0" fontId="23" fillId="0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18" fillId="7" borderId="15" xfId="0" applyFont="1" applyFill="1" applyBorder="1" applyAlignment="1">
      <alignment horizontal="center" vertical="center" wrapText="1"/>
    </xf>
    <xf numFmtId="0" fontId="18" fillId="7" borderId="4" xfId="0" applyFont="1" applyFill="1" applyBorder="1" applyAlignment="1">
      <alignment horizontal="center" vertical="center" wrapText="1"/>
    </xf>
    <xf numFmtId="0" fontId="18" fillId="7" borderId="16" xfId="0" applyFont="1" applyFill="1" applyBorder="1" applyAlignment="1">
      <alignment horizontal="center" vertical="center" wrapText="1"/>
    </xf>
    <xf numFmtId="0" fontId="12" fillId="0" borderId="6" xfId="3" applyFont="1" applyFill="1" applyBorder="1" applyAlignment="1">
      <alignment horizontal="center" vertical="center"/>
    </xf>
    <xf numFmtId="0" fontId="17" fillId="7" borderId="2" xfId="0" applyFont="1" applyFill="1" applyBorder="1" applyAlignment="1">
      <alignment horizontal="center" vertical="center"/>
    </xf>
    <xf numFmtId="0" fontId="17" fillId="7" borderId="4" xfId="0" applyFont="1" applyFill="1" applyBorder="1" applyAlignment="1">
      <alignment horizontal="center" vertical="center"/>
    </xf>
    <xf numFmtId="0" fontId="17" fillId="7" borderId="3" xfId="0" applyFont="1" applyFill="1" applyBorder="1" applyAlignment="1">
      <alignment horizontal="center" vertical="center"/>
    </xf>
    <xf numFmtId="0" fontId="20" fillId="0" borderId="2" xfId="3" applyFont="1" applyFill="1" applyBorder="1" applyAlignment="1">
      <alignment horizontal="center" vertical="center"/>
    </xf>
    <xf numFmtId="0" fontId="20" fillId="0" borderId="4" xfId="3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6" fontId="9" fillId="6" borderId="6" xfId="0" applyNumberFormat="1" applyFont="1" applyFill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2" applyFont="1" applyFill="1" applyBorder="1" applyAlignment="1">
      <alignment horizontal="left" vertical="center" wrapText="1"/>
    </xf>
    <xf numFmtId="0" fontId="4" fillId="0" borderId="4" xfId="2" applyFont="1" applyFill="1" applyBorder="1" applyAlignment="1">
      <alignment horizontal="left" vertical="center" wrapText="1"/>
    </xf>
    <xf numFmtId="0" fontId="4" fillId="0" borderId="16" xfId="2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165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4" fillId="6" borderId="6" xfId="0" applyFont="1" applyFill="1" applyBorder="1" applyAlignment="1">
      <alignment horizontal="left" vertical="center"/>
    </xf>
    <xf numFmtId="0" fontId="13" fillId="6" borderId="8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4" fillId="7" borderId="2" xfId="0" applyNumberFormat="1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165" fontId="6" fillId="0" borderId="6" xfId="0" applyNumberFormat="1" applyFont="1" applyBorder="1" applyAlignment="1">
      <alignment horizontal="center" vertical="center" wrapText="1"/>
    </xf>
    <xf numFmtId="0" fontId="6" fillId="0" borderId="2" xfId="3" applyFont="1" applyFill="1" applyBorder="1" applyAlignment="1">
      <alignment horizontal="left" vertical="center" wrapText="1"/>
    </xf>
    <xf numFmtId="0" fontId="6" fillId="0" borderId="4" xfId="3" applyFont="1" applyFill="1" applyBorder="1" applyAlignment="1">
      <alignment horizontal="left" vertical="center" wrapText="1"/>
    </xf>
    <xf numFmtId="0" fontId="6" fillId="0" borderId="3" xfId="3" applyFont="1" applyFill="1" applyBorder="1" applyAlignment="1">
      <alignment horizontal="left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0" fontId="26" fillId="0" borderId="6" xfId="3" applyFont="1" applyFill="1" applyBorder="1" applyAlignment="1">
      <alignment horizontal="center" vertical="center" wrapText="1"/>
    </xf>
    <xf numFmtId="0" fontId="24" fillId="7" borderId="2" xfId="3" applyFont="1" applyFill="1" applyBorder="1" applyAlignment="1">
      <alignment horizontal="center" vertical="center" wrapText="1"/>
    </xf>
    <xf numFmtId="0" fontId="24" fillId="7" borderId="4" xfId="3" applyFont="1" applyFill="1" applyBorder="1" applyAlignment="1">
      <alignment horizontal="center" vertical="center" wrapText="1"/>
    </xf>
    <xf numFmtId="0" fontId="24" fillId="7" borderId="3" xfId="3" applyFont="1" applyFill="1" applyBorder="1" applyAlignment="1">
      <alignment horizontal="center" vertical="center" wrapText="1"/>
    </xf>
    <xf numFmtId="0" fontId="15" fillId="0" borderId="6" xfId="3" applyFont="1" applyFill="1" applyBorder="1" applyAlignment="1">
      <alignment horizontal="center" vertical="center" wrapText="1"/>
    </xf>
    <xf numFmtId="165" fontId="26" fillId="0" borderId="6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 wrapText="1"/>
    </xf>
    <xf numFmtId="165" fontId="9" fillId="0" borderId="6" xfId="0" applyNumberFormat="1" applyFont="1" applyBorder="1" applyAlignment="1">
      <alignment horizontal="center" vertical="center" wrapText="1"/>
    </xf>
    <xf numFmtId="0" fontId="25" fillId="0" borderId="2" xfId="3" applyFont="1" applyFill="1" applyBorder="1" applyAlignment="1">
      <alignment vertical="center" wrapText="1"/>
    </xf>
    <xf numFmtId="0" fontId="25" fillId="0" borderId="4" xfId="3" applyFont="1" applyFill="1" applyBorder="1" applyAlignment="1">
      <alignment vertical="center" wrapText="1"/>
    </xf>
    <xf numFmtId="0" fontId="25" fillId="0" borderId="3" xfId="3" applyFont="1" applyFill="1" applyBorder="1" applyAlignment="1">
      <alignment vertical="center" wrapText="1"/>
    </xf>
    <xf numFmtId="0" fontId="6" fillId="0" borderId="6" xfId="3" applyFont="1" applyFill="1" applyBorder="1" applyAlignment="1">
      <alignment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0" fontId="4" fillId="8" borderId="11" xfId="0" applyFont="1" applyFill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619126</xdr:colOff>
      <xdr:row>105</xdr:row>
      <xdr:rowOff>0</xdr:rowOff>
    </xdr:from>
    <xdr:to>
      <xdr:col>44</xdr:col>
      <xdr:colOff>631032</xdr:colOff>
      <xdr:row>113</xdr:row>
      <xdr:rowOff>95250</xdr:rowOff>
    </xdr:to>
    <xdr:grpSp>
      <xdr:nvGrpSpPr>
        <xdr:cNvPr id="2" name="Grupo 1"/>
        <xdr:cNvGrpSpPr/>
      </xdr:nvGrpSpPr>
      <xdr:grpSpPr>
        <a:xfrm>
          <a:off x="940595" y="43148250"/>
          <a:ext cx="14347031" cy="1476375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37</xdr:col>
      <xdr:colOff>202405</xdr:colOff>
      <xdr:row>0</xdr:row>
      <xdr:rowOff>35720</xdr:rowOff>
    </xdr:from>
    <xdr:to>
      <xdr:col>44</xdr:col>
      <xdr:colOff>35718</xdr:colOff>
      <xdr:row>4</xdr:row>
      <xdr:rowOff>11906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108780" y="3572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127"/>
  <sheetViews>
    <sheetView tabSelected="1" view="pageBreakPreview" topLeftCell="A91" zoomScale="80" zoomScaleNormal="80" zoomScaleSheetLayoutView="80" workbookViewId="0">
      <selection activeCell="AS101" sqref="AS101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3.7109375" customWidth="1"/>
    <col min="7" max="12" width="3.7109375" customWidth="1"/>
    <col min="13" max="13" width="4.85546875" customWidth="1"/>
    <col min="14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203" t="s">
        <v>32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3"/>
      <c r="U1" s="203"/>
      <c r="V1" s="203"/>
      <c r="W1" s="203"/>
      <c r="X1" s="203"/>
      <c r="Y1" s="203"/>
      <c r="Z1" s="203"/>
      <c r="AA1" s="203"/>
      <c r="AB1" s="203"/>
      <c r="AC1" s="203"/>
      <c r="AD1" s="203"/>
      <c r="AE1" s="203"/>
      <c r="AF1" s="203"/>
      <c r="AG1" s="203"/>
      <c r="AH1" s="203"/>
      <c r="AI1" s="203"/>
      <c r="AJ1" s="203"/>
      <c r="AK1" s="203"/>
      <c r="AL1" s="203"/>
      <c r="AM1" s="203"/>
      <c r="AN1" s="203"/>
      <c r="AO1" s="203"/>
      <c r="AP1" s="203"/>
      <c r="AQ1" s="203"/>
      <c r="AR1" s="203"/>
      <c r="AS1" s="203"/>
    </row>
    <row r="2" spans="1:47" ht="11.25" customHeight="1" x14ac:dyDescent="0.25">
      <c r="A2" s="204"/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  <c r="V2" s="204"/>
      <c r="W2" s="204"/>
      <c r="X2" s="204"/>
      <c r="Y2" s="204"/>
      <c r="Z2" s="204"/>
      <c r="AA2" s="204"/>
      <c r="AB2" s="204"/>
      <c r="AC2" s="204"/>
      <c r="AD2" s="204"/>
      <c r="AE2" s="204"/>
      <c r="AF2" s="204"/>
      <c r="AG2" s="204"/>
      <c r="AH2" s="204"/>
      <c r="AI2" s="204"/>
      <c r="AJ2" s="204"/>
      <c r="AK2" s="204"/>
      <c r="AL2" s="204"/>
      <c r="AM2" s="204"/>
      <c r="AN2" s="204"/>
      <c r="AO2" s="204"/>
      <c r="AP2" s="204"/>
      <c r="AQ2" s="204"/>
      <c r="AR2" s="204"/>
      <c r="AS2" s="204"/>
    </row>
    <row r="3" spans="1:47" ht="19.5" customHeight="1" x14ac:dyDescent="0.25">
      <c r="A3" s="205" t="s">
        <v>197</v>
      </c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  <c r="T3" s="205"/>
      <c r="U3" s="205"/>
      <c r="V3" s="205"/>
      <c r="W3" s="205"/>
      <c r="X3" s="205"/>
      <c r="Y3" s="205"/>
      <c r="Z3" s="205"/>
      <c r="AA3" s="205"/>
      <c r="AB3" s="205"/>
      <c r="AC3" s="205"/>
      <c r="AD3" s="205"/>
      <c r="AE3" s="205"/>
      <c r="AF3" s="205"/>
      <c r="AG3" s="205"/>
      <c r="AH3" s="205"/>
      <c r="AI3" s="205"/>
      <c r="AJ3" s="205"/>
      <c r="AK3" s="205"/>
      <c r="AL3" s="205"/>
      <c r="AM3" s="205"/>
      <c r="AN3" s="205"/>
      <c r="AO3" s="205"/>
      <c r="AP3" s="205"/>
      <c r="AQ3" s="205"/>
      <c r="AR3" s="205"/>
      <c r="AS3" s="205"/>
    </row>
    <row r="4" spans="1:47" ht="11.25" customHeight="1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</row>
    <row r="5" spans="1:47" ht="12" customHeight="1" x14ac:dyDescent="0.25">
      <c r="A5" s="49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</row>
    <row r="6" spans="1:47" ht="8.25" customHeight="1" x14ac:dyDescent="0.25">
      <c r="A6" s="172"/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73"/>
      <c r="AJ6" s="173"/>
      <c r="AK6" s="173"/>
      <c r="AL6" s="173"/>
      <c r="AM6" s="173"/>
      <c r="AN6" s="173"/>
      <c r="AO6" s="173"/>
      <c r="AP6" s="173"/>
      <c r="AQ6" s="173"/>
      <c r="AR6" s="173"/>
      <c r="AS6" s="174"/>
    </row>
    <row r="7" spans="1:47" ht="19.5" customHeight="1" x14ac:dyDescent="0.25">
      <c r="A7" s="49"/>
      <c r="B7" s="177" t="s">
        <v>25</v>
      </c>
      <c r="C7" s="177"/>
      <c r="D7" s="177"/>
      <c r="E7" s="177" t="s">
        <v>45</v>
      </c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77"/>
      <c r="S7" s="177"/>
      <c r="T7" s="177"/>
      <c r="U7" s="177"/>
      <c r="V7" s="49"/>
      <c r="W7" s="209" t="s">
        <v>21</v>
      </c>
      <c r="X7" s="210"/>
      <c r="Y7" s="210"/>
      <c r="Z7" s="210"/>
      <c r="AA7" s="210"/>
      <c r="AB7" s="210"/>
      <c r="AC7" s="210"/>
      <c r="AD7" s="210"/>
      <c r="AE7" s="210"/>
      <c r="AF7" s="210"/>
      <c r="AG7" s="210"/>
      <c r="AH7" s="210"/>
      <c r="AI7" s="210"/>
      <c r="AJ7" s="210"/>
      <c r="AK7" s="210"/>
      <c r="AL7" s="210"/>
      <c r="AM7" s="210"/>
      <c r="AN7" s="210"/>
      <c r="AO7" s="210"/>
      <c r="AP7" s="210"/>
      <c r="AQ7" s="210"/>
      <c r="AR7" s="210"/>
      <c r="AS7" s="210"/>
      <c r="AT7" s="73"/>
      <c r="AU7" s="50"/>
    </row>
    <row r="8" spans="1:47" ht="46.5" customHeight="1" x14ac:dyDescent="0.25">
      <c r="A8" s="49"/>
      <c r="B8" s="208" t="s">
        <v>38</v>
      </c>
      <c r="C8" s="208"/>
      <c r="D8" s="208"/>
      <c r="E8" s="214" t="s">
        <v>48</v>
      </c>
      <c r="F8" s="215"/>
      <c r="G8" s="215"/>
      <c r="H8" s="215"/>
      <c r="I8" s="215"/>
      <c r="J8" s="215"/>
      <c r="K8" s="215"/>
      <c r="L8" s="215"/>
      <c r="M8" s="215"/>
      <c r="N8" s="215"/>
      <c r="O8" s="215"/>
      <c r="P8" s="215"/>
      <c r="Q8" s="215"/>
      <c r="R8" s="215"/>
      <c r="S8" s="215"/>
      <c r="T8" s="215"/>
      <c r="U8" s="216"/>
      <c r="V8" s="49"/>
      <c r="W8" s="186" t="s">
        <v>13</v>
      </c>
      <c r="X8" s="186"/>
      <c r="Y8" s="186"/>
      <c r="Z8" s="186"/>
      <c r="AA8" s="186"/>
      <c r="AB8" s="186"/>
      <c r="AC8" s="175" t="s">
        <v>40</v>
      </c>
      <c r="AD8" s="176"/>
      <c r="AE8" s="176"/>
      <c r="AF8" s="176"/>
      <c r="AG8" s="176"/>
      <c r="AH8" s="176"/>
      <c r="AI8" s="176"/>
      <c r="AJ8" s="176"/>
      <c r="AK8" s="176"/>
      <c r="AL8" s="176"/>
      <c r="AM8" s="176"/>
      <c r="AN8" s="176"/>
      <c r="AO8" s="176"/>
      <c r="AP8" s="176"/>
      <c r="AQ8" s="176"/>
      <c r="AR8" s="176"/>
      <c r="AS8" s="176"/>
      <c r="AT8" s="53"/>
      <c r="AU8" s="51"/>
    </row>
    <row r="9" spans="1:47" ht="19.5" customHeight="1" x14ac:dyDescent="0.25">
      <c r="A9" s="49"/>
      <c r="B9" s="211" t="s">
        <v>35</v>
      </c>
      <c r="C9" s="212"/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2"/>
      <c r="Q9" s="212"/>
      <c r="R9" s="212"/>
      <c r="S9" s="212"/>
      <c r="T9" s="212"/>
      <c r="U9" s="213"/>
      <c r="V9" s="49"/>
      <c r="W9" s="186" t="s">
        <v>14</v>
      </c>
      <c r="X9" s="186"/>
      <c r="Y9" s="186"/>
      <c r="Z9" s="186"/>
      <c r="AA9" s="186"/>
      <c r="AB9" s="186"/>
      <c r="AC9" s="175" t="s">
        <v>55</v>
      </c>
      <c r="AD9" s="176"/>
      <c r="AE9" s="176"/>
      <c r="AF9" s="176"/>
      <c r="AG9" s="176"/>
      <c r="AH9" s="176"/>
      <c r="AI9" s="176"/>
      <c r="AJ9" s="176"/>
      <c r="AK9" s="176"/>
      <c r="AL9" s="176"/>
      <c r="AM9" s="176"/>
      <c r="AN9" s="176"/>
      <c r="AO9" s="176"/>
      <c r="AP9" s="176"/>
      <c r="AQ9" s="176"/>
      <c r="AR9" s="176"/>
      <c r="AS9" s="176"/>
      <c r="AT9" s="53"/>
      <c r="AU9" s="51"/>
    </row>
    <row r="10" spans="1:47" ht="27.75" customHeight="1" x14ac:dyDescent="0.25">
      <c r="A10" s="49"/>
      <c r="B10" s="224" t="s">
        <v>43</v>
      </c>
      <c r="C10" s="137" t="s">
        <v>46</v>
      </c>
      <c r="D10" s="138"/>
      <c r="E10" s="138"/>
      <c r="F10" s="139"/>
      <c r="G10" s="197" t="s">
        <v>47</v>
      </c>
      <c r="H10" s="197"/>
      <c r="I10" s="197"/>
      <c r="J10" s="197"/>
      <c r="K10" s="197"/>
      <c r="L10" s="197"/>
      <c r="M10" s="197"/>
      <c r="N10" s="197"/>
      <c r="O10" s="197"/>
      <c r="P10" s="197"/>
      <c r="Q10" s="197"/>
      <c r="R10" s="197" t="s">
        <v>54</v>
      </c>
      <c r="S10" s="197"/>
      <c r="T10" s="197"/>
      <c r="U10" s="197"/>
      <c r="V10" s="49"/>
      <c r="W10" s="186" t="s">
        <v>17</v>
      </c>
      <c r="X10" s="186"/>
      <c r="Y10" s="186"/>
      <c r="Z10" s="186"/>
      <c r="AA10" s="186"/>
      <c r="AB10" s="186"/>
      <c r="AC10" s="175" t="s">
        <v>56</v>
      </c>
      <c r="AD10" s="176"/>
      <c r="AE10" s="176"/>
      <c r="AF10" s="176"/>
      <c r="AG10" s="176"/>
      <c r="AH10" s="176"/>
      <c r="AI10" s="176"/>
      <c r="AJ10" s="176"/>
      <c r="AK10" s="176"/>
      <c r="AL10" s="176"/>
      <c r="AM10" s="176"/>
      <c r="AN10" s="176"/>
      <c r="AO10" s="176"/>
      <c r="AP10" s="176"/>
      <c r="AQ10" s="176"/>
      <c r="AR10" s="176"/>
      <c r="AS10" s="176"/>
      <c r="AT10" s="53"/>
      <c r="AU10" s="51"/>
    </row>
    <row r="11" spans="1:47" ht="27" customHeight="1" x14ac:dyDescent="0.25">
      <c r="A11" s="49"/>
      <c r="B11" s="225"/>
      <c r="C11" s="140">
        <f>AS98</f>
        <v>1142211.5500000003</v>
      </c>
      <c r="D11" s="141"/>
      <c r="E11" s="141"/>
      <c r="F11" s="142"/>
      <c r="G11" s="198">
        <f>AS100</f>
        <v>1048723.79</v>
      </c>
      <c r="H11" s="198"/>
      <c r="I11" s="198"/>
      <c r="J11" s="198"/>
      <c r="K11" s="198"/>
      <c r="L11" s="198"/>
      <c r="M11" s="198"/>
      <c r="N11" s="198"/>
      <c r="O11" s="198"/>
      <c r="P11" s="198"/>
      <c r="Q11" s="198"/>
      <c r="R11" s="198">
        <f>G11+C11</f>
        <v>2190935.3400000003</v>
      </c>
      <c r="S11" s="199"/>
      <c r="T11" s="199"/>
      <c r="U11" s="199"/>
      <c r="V11" s="49"/>
      <c r="W11" s="223" t="s">
        <v>37</v>
      </c>
      <c r="X11" s="223"/>
      <c r="Y11" s="223"/>
      <c r="Z11" s="223"/>
      <c r="AA11" s="223"/>
      <c r="AB11" s="223"/>
      <c r="AC11" s="190"/>
      <c r="AD11" s="191"/>
      <c r="AE11" s="191"/>
      <c r="AF11" s="191"/>
      <c r="AG11" s="191"/>
      <c r="AH11" s="191"/>
      <c r="AI11" s="191"/>
      <c r="AJ11" s="191"/>
      <c r="AK11" s="191"/>
      <c r="AL11" s="191"/>
      <c r="AM11" s="191"/>
      <c r="AN11" s="191"/>
      <c r="AO11" s="191"/>
      <c r="AP11" s="191"/>
      <c r="AQ11" s="191"/>
      <c r="AR11" s="191"/>
      <c r="AS11" s="191"/>
      <c r="AT11" s="54"/>
      <c r="AU11" s="52"/>
    </row>
    <row r="12" spans="1:47" ht="27" customHeight="1" x14ac:dyDescent="0.25">
      <c r="A12" s="59"/>
      <c r="B12" s="192" t="s">
        <v>49</v>
      </c>
      <c r="C12" s="194" t="s">
        <v>50</v>
      </c>
      <c r="D12" s="195"/>
      <c r="E12" s="196"/>
      <c r="F12" s="68" t="s">
        <v>51</v>
      </c>
      <c r="G12" s="226" t="s">
        <v>53</v>
      </c>
      <c r="H12" s="227"/>
      <c r="I12" s="227"/>
      <c r="J12" s="228"/>
      <c r="K12" s="229" t="s">
        <v>52</v>
      </c>
      <c r="L12" s="230"/>
      <c r="M12" s="231"/>
      <c r="N12" s="131" t="s">
        <v>79</v>
      </c>
      <c r="O12" s="132"/>
      <c r="P12" s="132"/>
      <c r="Q12" s="133"/>
      <c r="R12" s="199" t="s">
        <v>54</v>
      </c>
      <c r="S12" s="199"/>
      <c r="T12" s="199"/>
      <c r="U12" s="199"/>
      <c r="V12" s="59"/>
      <c r="W12" s="60"/>
      <c r="X12" s="60"/>
      <c r="Y12" s="60"/>
      <c r="Z12" s="60"/>
      <c r="AA12" s="60"/>
      <c r="AB12" s="60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</row>
    <row r="13" spans="1:47" ht="27" customHeight="1" x14ac:dyDescent="0.25">
      <c r="A13" s="64"/>
      <c r="B13" s="193"/>
      <c r="C13" s="206">
        <f>AS86</f>
        <v>1779914.7</v>
      </c>
      <c r="D13" s="207"/>
      <c r="E13" s="207"/>
      <c r="F13" s="67">
        <f>AS88</f>
        <v>1041604.1499999999</v>
      </c>
      <c r="G13" s="134">
        <f>AS90</f>
        <v>3708891.1199999992</v>
      </c>
      <c r="H13" s="135"/>
      <c r="I13" s="135"/>
      <c r="J13" s="136"/>
      <c r="K13" s="134">
        <f>AS93</f>
        <v>308097.01</v>
      </c>
      <c r="L13" s="135"/>
      <c r="M13" s="136"/>
      <c r="N13" s="134">
        <f>AS95</f>
        <v>350473.80000000005</v>
      </c>
      <c r="O13" s="135"/>
      <c r="P13" s="135"/>
      <c r="Q13" s="136"/>
      <c r="R13" s="198">
        <f>C13+F13+G13+K13+N13</f>
        <v>7188980.7799999984</v>
      </c>
      <c r="S13" s="199"/>
      <c r="T13" s="199"/>
      <c r="U13" s="199"/>
      <c r="V13" s="64"/>
      <c r="W13" s="60"/>
      <c r="X13" s="60"/>
      <c r="Y13" s="60"/>
      <c r="Z13" s="60"/>
      <c r="AA13" s="60"/>
      <c r="AB13" s="60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</row>
    <row r="14" spans="1:47" ht="27" customHeight="1" x14ac:dyDescent="0.25">
      <c r="A14" s="64"/>
      <c r="B14" s="217" t="s">
        <v>176</v>
      </c>
      <c r="C14" s="218"/>
      <c r="D14" s="218"/>
      <c r="E14" s="218"/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219"/>
      <c r="R14" s="220">
        <f>R13+R11</f>
        <v>9379916.1199999992</v>
      </c>
      <c r="S14" s="221"/>
      <c r="T14" s="221"/>
      <c r="U14" s="222"/>
      <c r="V14" s="64"/>
      <c r="W14" s="60"/>
      <c r="X14" s="60"/>
      <c r="Y14" s="60"/>
      <c r="Z14" s="60"/>
      <c r="AA14" s="60"/>
      <c r="AB14" s="60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</row>
    <row r="15" spans="1:47" ht="12" customHeight="1" x14ac:dyDescent="0.25">
      <c r="A15" s="204"/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204"/>
      <c r="U15" s="204"/>
      <c r="V15" s="204"/>
      <c r="W15" s="204"/>
      <c r="X15" s="204"/>
      <c r="Y15" s="204"/>
      <c r="Z15" s="204"/>
      <c r="AA15" s="204"/>
      <c r="AB15" s="204"/>
      <c r="AC15" s="204"/>
      <c r="AD15" s="204"/>
      <c r="AE15" s="204"/>
      <c r="AF15" s="204"/>
      <c r="AG15" s="204"/>
      <c r="AH15" s="204"/>
      <c r="AI15" s="204"/>
      <c r="AJ15" s="204"/>
      <c r="AK15" s="204"/>
      <c r="AL15" s="204"/>
      <c r="AM15" s="204"/>
      <c r="AN15" s="204"/>
      <c r="AO15" s="204"/>
      <c r="AP15" s="204"/>
      <c r="AQ15" s="204"/>
      <c r="AR15" s="204"/>
      <c r="AS15" s="204"/>
    </row>
    <row r="16" spans="1:47" ht="30" customHeight="1" x14ac:dyDescent="0.25">
      <c r="A16" s="187" t="s">
        <v>183</v>
      </c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  <c r="AD16" s="188"/>
      <c r="AE16" s="188"/>
      <c r="AF16" s="188"/>
      <c r="AG16" s="188"/>
      <c r="AH16" s="188"/>
      <c r="AI16" s="188"/>
      <c r="AJ16" s="188"/>
      <c r="AK16" s="188"/>
      <c r="AL16" s="188"/>
      <c r="AM16" s="188"/>
      <c r="AN16" s="188"/>
      <c r="AO16" s="188"/>
      <c r="AP16" s="188"/>
      <c r="AQ16" s="188"/>
      <c r="AR16" s="188"/>
      <c r="AS16" s="189"/>
    </row>
    <row r="17" spans="1:47" s="8" customFormat="1" ht="20.100000000000001" customHeight="1" x14ac:dyDescent="0.25">
      <c r="A17" s="167" t="s">
        <v>16</v>
      </c>
      <c r="B17" s="168"/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168"/>
      <c r="P17" s="168"/>
      <c r="Q17" s="168"/>
      <c r="R17" s="168"/>
      <c r="S17" s="168"/>
      <c r="T17" s="168"/>
      <c r="U17" s="168"/>
      <c r="V17" s="168"/>
      <c r="W17" s="168"/>
      <c r="X17" s="168"/>
      <c r="Y17" s="168"/>
      <c r="Z17" s="168"/>
      <c r="AA17" s="168"/>
      <c r="AB17" s="168"/>
      <c r="AC17" s="168"/>
      <c r="AD17" s="168"/>
      <c r="AE17" s="168"/>
      <c r="AF17" s="168"/>
      <c r="AG17" s="168"/>
      <c r="AH17" s="168"/>
      <c r="AI17" s="168"/>
      <c r="AJ17" s="168"/>
      <c r="AK17" s="168"/>
      <c r="AL17" s="168"/>
      <c r="AM17" s="168"/>
      <c r="AN17" s="168"/>
      <c r="AO17" s="168"/>
      <c r="AP17" s="168"/>
      <c r="AQ17" s="168"/>
      <c r="AR17" s="168"/>
      <c r="AS17" s="169"/>
      <c r="AU17" s="9"/>
    </row>
    <row r="18" spans="1:47" s="10" customFormat="1" ht="30" customHeight="1" x14ac:dyDescent="0.25">
      <c r="A18" s="144" t="s">
        <v>179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  <c r="O18" s="181"/>
      <c r="P18" s="181"/>
      <c r="Q18" s="181"/>
      <c r="R18" s="181"/>
      <c r="S18" s="181"/>
      <c r="T18" s="181"/>
      <c r="U18" s="181"/>
      <c r="V18" s="181"/>
      <c r="W18" s="181"/>
      <c r="X18" s="181"/>
      <c r="Y18" s="181"/>
      <c r="Z18" s="181"/>
      <c r="AA18" s="181"/>
      <c r="AB18" s="181"/>
      <c r="AC18" s="181"/>
      <c r="AD18" s="181"/>
      <c r="AE18" s="181"/>
      <c r="AF18" s="181"/>
      <c r="AG18" s="181"/>
      <c r="AH18" s="181"/>
      <c r="AI18" s="181"/>
      <c r="AJ18" s="181"/>
      <c r="AK18" s="181"/>
      <c r="AL18" s="181"/>
      <c r="AM18" s="181"/>
      <c r="AN18" s="181"/>
      <c r="AO18" s="181"/>
      <c r="AP18" s="181"/>
      <c r="AQ18" s="181"/>
      <c r="AR18" s="181"/>
      <c r="AS18" s="182"/>
      <c r="AU18" s="1"/>
    </row>
    <row r="19" spans="1:47" s="10" customFormat="1" ht="20.100000000000001" customHeight="1" x14ac:dyDescent="0.25">
      <c r="A19" s="167" t="s">
        <v>15</v>
      </c>
      <c r="B19" s="168"/>
      <c r="C19" s="168"/>
      <c r="D19" s="168"/>
      <c r="E19" s="168"/>
      <c r="F19" s="168"/>
      <c r="G19" s="168"/>
      <c r="H19" s="168"/>
      <c r="I19" s="168"/>
      <c r="J19" s="168"/>
      <c r="K19" s="168"/>
      <c r="L19" s="168"/>
      <c r="M19" s="168"/>
      <c r="N19" s="168"/>
      <c r="O19" s="168"/>
      <c r="P19" s="168"/>
      <c r="Q19" s="168"/>
      <c r="R19" s="168"/>
      <c r="S19" s="168"/>
      <c r="T19" s="168"/>
      <c r="U19" s="168"/>
      <c r="V19" s="168"/>
      <c r="W19" s="168"/>
      <c r="X19" s="168"/>
      <c r="Y19" s="168"/>
      <c r="Z19" s="168"/>
      <c r="AA19" s="168"/>
      <c r="AB19" s="168"/>
      <c r="AC19" s="168"/>
      <c r="AD19" s="168"/>
      <c r="AE19" s="168"/>
      <c r="AF19" s="168"/>
      <c r="AG19" s="168"/>
      <c r="AH19" s="168"/>
      <c r="AI19" s="168"/>
      <c r="AJ19" s="168"/>
      <c r="AK19" s="168"/>
      <c r="AL19" s="168"/>
      <c r="AM19" s="168"/>
      <c r="AN19" s="168"/>
      <c r="AO19" s="168"/>
      <c r="AP19" s="168"/>
      <c r="AQ19" s="168"/>
      <c r="AR19" s="168"/>
      <c r="AS19" s="169"/>
      <c r="AU19" s="1"/>
    </row>
    <row r="20" spans="1:47" s="10" customFormat="1" ht="30" customHeight="1" x14ac:dyDescent="0.25">
      <c r="A20" s="144" t="s">
        <v>180</v>
      </c>
      <c r="B20" s="181"/>
      <c r="C20" s="181"/>
      <c r="D20" s="181"/>
      <c r="E20" s="181"/>
      <c r="F20" s="181"/>
      <c r="G20" s="181"/>
      <c r="H20" s="181"/>
      <c r="I20" s="181"/>
      <c r="J20" s="181"/>
      <c r="K20" s="181"/>
      <c r="L20" s="181"/>
      <c r="M20" s="181"/>
      <c r="N20" s="181"/>
      <c r="O20" s="181"/>
      <c r="P20" s="181"/>
      <c r="Q20" s="181"/>
      <c r="R20" s="181"/>
      <c r="S20" s="181"/>
      <c r="T20" s="181"/>
      <c r="U20" s="181"/>
      <c r="V20" s="181"/>
      <c r="W20" s="181"/>
      <c r="X20" s="181"/>
      <c r="Y20" s="181"/>
      <c r="Z20" s="181"/>
      <c r="AA20" s="181"/>
      <c r="AB20" s="181"/>
      <c r="AC20" s="181"/>
      <c r="AD20" s="181"/>
      <c r="AE20" s="181"/>
      <c r="AF20" s="181"/>
      <c r="AG20" s="181"/>
      <c r="AH20" s="181"/>
      <c r="AI20" s="181"/>
      <c r="AJ20" s="181"/>
      <c r="AK20" s="181"/>
      <c r="AL20" s="181"/>
      <c r="AM20" s="181"/>
      <c r="AN20" s="181"/>
      <c r="AO20" s="181"/>
      <c r="AP20" s="181"/>
      <c r="AQ20" s="181"/>
      <c r="AR20" s="181"/>
      <c r="AS20" s="182"/>
      <c r="AU20" s="1"/>
    </row>
    <row r="21" spans="1:47" s="10" customFormat="1" ht="20.100000000000001" customHeight="1" x14ac:dyDescent="0.25">
      <c r="A21" s="167" t="s">
        <v>22</v>
      </c>
      <c r="B21" s="168"/>
      <c r="C21" s="168"/>
      <c r="D21" s="168"/>
      <c r="E21" s="168"/>
      <c r="F21" s="168"/>
      <c r="G21" s="168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68"/>
      <c r="AB21" s="168"/>
      <c r="AC21" s="168"/>
      <c r="AD21" s="168"/>
      <c r="AE21" s="168"/>
      <c r="AF21" s="168"/>
      <c r="AG21" s="168"/>
      <c r="AH21" s="168"/>
      <c r="AI21" s="168"/>
      <c r="AJ21" s="168"/>
      <c r="AK21" s="168"/>
      <c r="AL21" s="168"/>
      <c r="AM21" s="168"/>
      <c r="AN21" s="168"/>
      <c r="AO21" s="168"/>
      <c r="AP21" s="168"/>
      <c r="AQ21" s="168"/>
      <c r="AR21" s="168"/>
      <c r="AS21" s="169"/>
      <c r="AU21" s="1"/>
    </row>
    <row r="22" spans="1:47" s="10" customFormat="1" ht="33" customHeight="1" x14ac:dyDescent="0.25">
      <c r="A22" s="144" t="s">
        <v>181</v>
      </c>
      <c r="B22" s="181"/>
      <c r="C22" s="181"/>
      <c r="D22" s="181"/>
      <c r="E22" s="181"/>
      <c r="F22" s="181"/>
      <c r="G22" s="181"/>
      <c r="H22" s="181"/>
      <c r="I22" s="181"/>
      <c r="J22" s="181"/>
      <c r="K22" s="181"/>
      <c r="L22" s="181"/>
      <c r="M22" s="181"/>
      <c r="N22" s="181"/>
      <c r="O22" s="181"/>
      <c r="P22" s="181"/>
      <c r="Q22" s="181"/>
      <c r="R22" s="181"/>
      <c r="S22" s="181"/>
      <c r="T22" s="181"/>
      <c r="U22" s="181"/>
      <c r="V22" s="181"/>
      <c r="W22" s="181"/>
      <c r="X22" s="181"/>
      <c r="Y22" s="181"/>
      <c r="Z22" s="181"/>
      <c r="AA22" s="181"/>
      <c r="AB22" s="181"/>
      <c r="AC22" s="181"/>
      <c r="AD22" s="181"/>
      <c r="AE22" s="181"/>
      <c r="AF22" s="181"/>
      <c r="AG22" s="181"/>
      <c r="AH22" s="181"/>
      <c r="AI22" s="181"/>
      <c r="AJ22" s="181"/>
      <c r="AK22" s="181"/>
      <c r="AL22" s="181"/>
      <c r="AM22" s="181"/>
      <c r="AN22" s="181"/>
      <c r="AO22" s="181"/>
      <c r="AP22" s="181"/>
      <c r="AQ22" s="181"/>
      <c r="AR22" s="181"/>
      <c r="AS22" s="182"/>
      <c r="AU22" s="1"/>
    </row>
    <row r="23" spans="1:47" s="10" customFormat="1" ht="20.100000000000001" customHeight="1" x14ac:dyDescent="0.25">
      <c r="A23" s="167" t="s">
        <v>20</v>
      </c>
      <c r="B23" s="168"/>
      <c r="C23" s="168"/>
      <c r="D23" s="168"/>
      <c r="E23" s="168"/>
      <c r="F23" s="168"/>
      <c r="G23" s="168"/>
      <c r="H23" s="168"/>
      <c r="I23" s="168"/>
      <c r="J23" s="168"/>
      <c r="K23" s="168"/>
      <c r="L23" s="168"/>
      <c r="M23" s="168"/>
      <c r="N23" s="168"/>
      <c r="O23" s="168"/>
      <c r="P23" s="168"/>
      <c r="Q23" s="168"/>
      <c r="R23" s="168"/>
      <c r="S23" s="168"/>
      <c r="T23" s="168"/>
      <c r="U23" s="168"/>
      <c r="V23" s="168"/>
      <c r="W23" s="168"/>
      <c r="X23" s="168"/>
      <c r="Y23" s="168"/>
      <c r="Z23" s="168"/>
      <c r="AA23" s="168"/>
      <c r="AB23" s="168"/>
      <c r="AC23" s="168"/>
      <c r="AD23" s="168"/>
      <c r="AE23" s="168"/>
      <c r="AF23" s="168"/>
      <c r="AG23" s="168"/>
      <c r="AH23" s="168"/>
      <c r="AI23" s="168"/>
      <c r="AJ23" s="168"/>
      <c r="AK23" s="168"/>
      <c r="AL23" s="168"/>
      <c r="AM23" s="168"/>
      <c r="AN23" s="168"/>
      <c r="AO23" s="168"/>
      <c r="AP23" s="168"/>
      <c r="AQ23" s="168"/>
      <c r="AR23" s="168"/>
      <c r="AS23" s="169"/>
      <c r="AU23" s="1"/>
    </row>
    <row r="24" spans="1:47" s="10" customFormat="1" ht="68.25" customHeight="1" x14ac:dyDescent="0.25">
      <c r="A24" s="144" t="s">
        <v>182</v>
      </c>
      <c r="B24" s="181"/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81"/>
      <c r="N24" s="181"/>
      <c r="O24" s="181"/>
      <c r="P24" s="181"/>
      <c r="Q24" s="181"/>
      <c r="R24" s="181"/>
      <c r="S24" s="181"/>
      <c r="T24" s="181"/>
      <c r="U24" s="181"/>
      <c r="V24" s="181"/>
      <c r="W24" s="181"/>
      <c r="X24" s="181"/>
      <c r="Y24" s="181"/>
      <c r="Z24" s="181"/>
      <c r="AA24" s="181"/>
      <c r="AB24" s="181"/>
      <c r="AC24" s="181"/>
      <c r="AD24" s="181"/>
      <c r="AE24" s="181"/>
      <c r="AF24" s="181"/>
      <c r="AG24" s="181"/>
      <c r="AH24" s="181"/>
      <c r="AI24" s="181"/>
      <c r="AJ24" s="181"/>
      <c r="AK24" s="181"/>
      <c r="AL24" s="181"/>
      <c r="AM24" s="181"/>
      <c r="AN24" s="181"/>
      <c r="AO24" s="181"/>
      <c r="AP24" s="181"/>
      <c r="AQ24" s="181"/>
      <c r="AR24" s="181"/>
      <c r="AS24" s="182"/>
      <c r="AU24" s="1"/>
    </row>
    <row r="25" spans="1:47" s="10" customFormat="1" ht="30" customHeight="1" x14ac:dyDescent="0.25">
      <c r="A25" s="183" t="s">
        <v>172</v>
      </c>
      <c r="B25" s="184"/>
      <c r="C25" s="184"/>
      <c r="D25" s="184"/>
      <c r="E25" s="184"/>
      <c r="F25" s="184"/>
      <c r="G25" s="184"/>
      <c r="H25" s="184"/>
      <c r="I25" s="184"/>
      <c r="J25" s="184"/>
      <c r="K25" s="184"/>
      <c r="L25" s="184"/>
      <c r="M25" s="184"/>
      <c r="N25" s="184"/>
      <c r="O25" s="184"/>
      <c r="P25" s="184"/>
      <c r="Q25" s="184"/>
      <c r="R25" s="184"/>
      <c r="S25" s="184"/>
      <c r="T25" s="184"/>
      <c r="U25" s="184"/>
      <c r="V25" s="184"/>
      <c r="W25" s="184"/>
      <c r="X25" s="184"/>
      <c r="Y25" s="184"/>
      <c r="Z25" s="184"/>
      <c r="AA25" s="184"/>
      <c r="AB25" s="184"/>
      <c r="AC25" s="184"/>
      <c r="AD25" s="184"/>
      <c r="AE25" s="184"/>
      <c r="AF25" s="184"/>
      <c r="AG25" s="184"/>
      <c r="AH25" s="184"/>
      <c r="AI25" s="184"/>
      <c r="AJ25" s="184"/>
      <c r="AK25" s="184"/>
      <c r="AL25" s="184"/>
      <c r="AM25" s="184"/>
      <c r="AN25" s="184"/>
      <c r="AO25" s="184"/>
      <c r="AP25" s="184"/>
      <c r="AQ25" s="184"/>
      <c r="AR25" s="184"/>
      <c r="AS25" s="185"/>
      <c r="AU25" s="1"/>
    </row>
    <row r="26" spans="1:47" s="10" customFormat="1" ht="30" customHeight="1" x14ac:dyDescent="0.25">
      <c r="A26" s="144" t="s">
        <v>23</v>
      </c>
      <c r="B26" s="145"/>
      <c r="C26" s="146" t="s">
        <v>39</v>
      </c>
      <c r="D26" s="147"/>
      <c r="E26" s="147"/>
      <c r="F26" s="147"/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147"/>
      <c r="U26" s="147"/>
      <c r="V26" s="147"/>
      <c r="W26" s="147"/>
      <c r="X26" s="147"/>
      <c r="Y26" s="147"/>
      <c r="Z26" s="147"/>
      <c r="AA26" s="147"/>
      <c r="AB26" s="147"/>
      <c r="AC26" s="147"/>
      <c r="AD26" s="147"/>
      <c r="AE26" s="147"/>
      <c r="AF26" s="147"/>
      <c r="AG26" s="147"/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8"/>
      <c r="AU26" s="1"/>
    </row>
    <row r="27" spans="1:47" s="10" customFormat="1" ht="30" customHeight="1" x14ac:dyDescent="0.25">
      <c r="A27" s="144" t="s">
        <v>24</v>
      </c>
      <c r="B27" s="145"/>
      <c r="C27" s="146" t="s">
        <v>173</v>
      </c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7"/>
      <c r="O27" s="147"/>
      <c r="P27" s="147"/>
      <c r="Q27" s="147"/>
      <c r="R27" s="147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  <c r="AF27" s="147"/>
      <c r="AG27" s="147"/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8"/>
      <c r="AU27" s="1"/>
    </row>
    <row r="28" spans="1:47" s="10" customFormat="1" ht="45" customHeight="1" x14ac:dyDescent="0.25">
      <c r="A28" s="170" t="s">
        <v>174</v>
      </c>
      <c r="B28" s="171"/>
      <c r="C28" s="200" t="s">
        <v>177</v>
      </c>
      <c r="D28" s="201"/>
      <c r="E28" s="201"/>
      <c r="F28" s="201"/>
      <c r="G28" s="201"/>
      <c r="H28" s="201"/>
      <c r="I28" s="201"/>
      <c r="J28" s="201"/>
      <c r="K28" s="201"/>
      <c r="L28" s="201"/>
      <c r="M28" s="201"/>
      <c r="N28" s="201"/>
      <c r="O28" s="201"/>
      <c r="P28" s="201"/>
      <c r="Q28" s="201"/>
      <c r="R28" s="201"/>
      <c r="S28" s="201"/>
      <c r="T28" s="201"/>
      <c r="U28" s="201"/>
      <c r="V28" s="201"/>
      <c r="W28" s="201"/>
      <c r="X28" s="201"/>
      <c r="Y28" s="201"/>
      <c r="Z28" s="201"/>
      <c r="AA28" s="201"/>
      <c r="AB28" s="201"/>
      <c r="AC28" s="201"/>
      <c r="AD28" s="201"/>
      <c r="AE28" s="201"/>
      <c r="AF28" s="201"/>
      <c r="AG28" s="201"/>
      <c r="AH28" s="201"/>
      <c r="AI28" s="201"/>
      <c r="AJ28" s="201"/>
      <c r="AK28" s="201"/>
      <c r="AL28" s="201"/>
      <c r="AM28" s="201"/>
      <c r="AN28" s="201"/>
      <c r="AO28" s="201"/>
      <c r="AP28" s="201"/>
      <c r="AQ28" s="201"/>
      <c r="AR28" s="201"/>
      <c r="AS28" s="202"/>
      <c r="AU28" s="1"/>
    </row>
    <row r="29" spans="1:47" s="10" customFormat="1" ht="30" customHeight="1" x14ac:dyDescent="0.25">
      <c r="A29" s="144" t="s">
        <v>34</v>
      </c>
      <c r="B29" s="145"/>
      <c r="C29" s="146" t="s">
        <v>175</v>
      </c>
      <c r="D29" s="147"/>
      <c r="E29" s="147"/>
      <c r="F29" s="147"/>
      <c r="G29" s="147"/>
      <c r="H29" s="147"/>
      <c r="I29" s="147"/>
      <c r="J29" s="147"/>
      <c r="K29" s="147"/>
      <c r="L29" s="147"/>
      <c r="M29" s="147"/>
      <c r="N29" s="147"/>
      <c r="O29" s="147"/>
      <c r="P29" s="147"/>
      <c r="Q29" s="147"/>
      <c r="R29" s="147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  <c r="AF29" s="147"/>
      <c r="AG29" s="147"/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8"/>
      <c r="AU29" s="1"/>
    </row>
    <row r="30" spans="1:47" ht="38.25" customHeight="1" x14ac:dyDescent="0.25">
      <c r="A30" s="170" t="s">
        <v>33</v>
      </c>
      <c r="B30" s="171"/>
      <c r="C30" s="200" t="s">
        <v>178</v>
      </c>
      <c r="D30" s="201"/>
      <c r="E30" s="201"/>
      <c r="F30" s="201"/>
      <c r="G30" s="201"/>
      <c r="H30" s="201"/>
      <c r="I30" s="201"/>
      <c r="J30" s="201"/>
      <c r="K30" s="201"/>
      <c r="L30" s="201"/>
      <c r="M30" s="201"/>
      <c r="N30" s="201"/>
      <c r="O30" s="201"/>
      <c r="P30" s="201"/>
      <c r="Q30" s="201"/>
      <c r="R30" s="201"/>
      <c r="S30" s="201"/>
      <c r="T30" s="201"/>
      <c r="U30" s="201"/>
      <c r="V30" s="201"/>
      <c r="W30" s="201"/>
      <c r="X30" s="201"/>
      <c r="Y30" s="201"/>
      <c r="Z30" s="201"/>
      <c r="AA30" s="201"/>
      <c r="AB30" s="201"/>
      <c r="AC30" s="201"/>
      <c r="AD30" s="201"/>
      <c r="AE30" s="201"/>
      <c r="AF30" s="201"/>
      <c r="AG30" s="201"/>
      <c r="AH30" s="201"/>
      <c r="AI30" s="201"/>
      <c r="AJ30" s="201"/>
      <c r="AK30" s="201"/>
      <c r="AL30" s="201"/>
      <c r="AM30" s="201"/>
      <c r="AN30" s="201"/>
      <c r="AO30" s="201"/>
      <c r="AP30" s="201"/>
      <c r="AQ30" s="201"/>
      <c r="AR30" s="201"/>
      <c r="AS30" s="202"/>
    </row>
    <row r="31" spans="1:47" ht="9" customHeight="1" x14ac:dyDescent="0.25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5"/>
      <c r="AN31" s="35"/>
      <c r="AO31" s="35"/>
      <c r="AP31" s="35"/>
      <c r="AQ31" s="35"/>
      <c r="AR31" s="35"/>
      <c r="AS31" s="35"/>
    </row>
    <row r="32" spans="1:47" ht="23.25" customHeight="1" x14ac:dyDescent="0.25">
      <c r="A32" s="244" t="s">
        <v>80</v>
      </c>
      <c r="B32" s="245"/>
      <c r="C32" s="245"/>
      <c r="D32" s="245"/>
      <c r="E32" s="245"/>
      <c r="F32" s="245"/>
      <c r="G32" s="245"/>
      <c r="H32" s="245"/>
      <c r="I32" s="245"/>
      <c r="J32" s="245"/>
      <c r="K32" s="245"/>
      <c r="L32" s="245"/>
      <c r="M32" s="245"/>
      <c r="N32" s="245"/>
      <c r="O32" s="245"/>
      <c r="P32" s="245"/>
      <c r="Q32" s="245"/>
      <c r="R32" s="245"/>
      <c r="S32" s="245"/>
      <c r="T32" s="245"/>
      <c r="U32" s="245"/>
      <c r="V32" s="245"/>
      <c r="W32" s="245"/>
      <c r="X32" s="245"/>
      <c r="Y32" s="245"/>
      <c r="Z32" s="245"/>
      <c r="AA32" s="245"/>
      <c r="AB32" s="245"/>
      <c r="AC32" s="245"/>
      <c r="AD32" s="245"/>
      <c r="AE32" s="245"/>
      <c r="AF32" s="245"/>
      <c r="AG32" s="245"/>
      <c r="AH32" s="245"/>
      <c r="AI32" s="245"/>
      <c r="AJ32" s="245"/>
      <c r="AK32" s="245"/>
      <c r="AL32" s="245"/>
      <c r="AM32" s="245"/>
      <c r="AN32" s="245"/>
      <c r="AO32" s="245"/>
      <c r="AP32" s="245"/>
      <c r="AQ32" s="245"/>
      <c r="AR32" s="245"/>
      <c r="AS32" s="246"/>
    </row>
    <row r="33" spans="1:45" ht="9.75" customHeight="1" x14ac:dyDescent="0.25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5"/>
      <c r="AN33" s="35"/>
      <c r="AO33" s="35"/>
      <c r="AP33" s="35"/>
      <c r="AQ33" s="35"/>
      <c r="AR33" s="35"/>
      <c r="AS33" s="35"/>
    </row>
    <row r="34" spans="1:45" ht="19.5" customHeight="1" x14ac:dyDescent="0.25">
      <c r="A34" s="33"/>
      <c r="B34" s="165" t="s">
        <v>81</v>
      </c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3" t="s">
        <v>82</v>
      </c>
      <c r="U34" s="163"/>
      <c r="V34" s="163"/>
      <c r="W34" s="163"/>
      <c r="X34" s="163"/>
      <c r="Y34" s="163"/>
      <c r="Z34" s="163"/>
      <c r="AA34" s="163"/>
      <c r="AB34" s="163"/>
      <c r="AC34" s="163"/>
      <c r="AD34" s="163"/>
      <c r="AE34" s="163"/>
      <c r="AF34" s="163"/>
      <c r="AG34" s="163"/>
      <c r="AH34" s="163"/>
      <c r="AI34" s="163"/>
      <c r="AJ34" s="163"/>
      <c r="AK34" s="163"/>
      <c r="AL34" s="163"/>
      <c r="AM34" s="163"/>
      <c r="AN34" s="163"/>
      <c r="AO34" s="163"/>
      <c r="AP34" s="163"/>
      <c r="AQ34" s="163"/>
      <c r="AR34" s="163"/>
      <c r="AS34" s="163"/>
    </row>
    <row r="35" spans="1:45" ht="84" customHeight="1" x14ac:dyDescent="0.25">
      <c r="A35" s="33"/>
      <c r="B35" s="164" t="s">
        <v>165</v>
      </c>
      <c r="C35" s="165"/>
      <c r="D35" s="165"/>
      <c r="E35" s="165"/>
      <c r="F35" s="165"/>
      <c r="G35" s="165"/>
      <c r="H35" s="165"/>
      <c r="I35" s="165"/>
      <c r="J35" s="165"/>
      <c r="K35" s="165"/>
      <c r="L35" s="165"/>
      <c r="M35" s="165"/>
      <c r="N35" s="165"/>
      <c r="O35" s="165"/>
      <c r="P35" s="165"/>
      <c r="Q35" s="165"/>
      <c r="R35" s="165"/>
      <c r="S35" s="165"/>
      <c r="T35" s="166" t="s">
        <v>163</v>
      </c>
      <c r="U35" s="166"/>
      <c r="V35" s="166"/>
      <c r="W35" s="166"/>
      <c r="X35" s="166"/>
      <c r="Y35" s="166"/>
      <c r="Z35" s="166"/>
      <c r="AA35" s="166"/>
      <c r="AB35" s="166"/>
      <c r="AC35" s="166"/>
      <c r="AD35" s="166"/>
      <c r="AE35" s="166"/>
      <c r="AF35" s="166"/>
      <c r="AG35" s="166"/>
      <c r="AH35" s="166"/>
      <c r="AI35" s="166"/>
      <c r="AJ35" s="166"/>
      <c r="AK35" s="166"/>
      <c r="AL35" s="166"/>
      <c r="AM35" s="166"/>
      <c r="AN35" s="166"/>
      <c r="AO35" s="166"/>
      <c r="AP35" s="166"/>
      <c r="AQ35" s="166"/>
      <c r="AR35" s="166"/>
      <c r="AS35" s="166"/>
    </row>
    <row r="36" spans="1:45" ht="19.5" customHeight="1" x14ac:dyDescent="0.25">
      <c r="A36" s="33"/>
      <c r="B36" s="165" t="s">
        <v>83</v>
      </c>
      <c r="C36" s="165"/>
      <c r="D36" s="165"/>
      <c r="E36" s="165"/>
      <c r="F36" s="165"/>
      <c r="G36" s="165"/>
      <c r="H36" s="165"/>
      <c r="I36" s="165"/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3" t="s">
        <v>84</v>
      </c>
      <c r="U36" s="163"/>
      <c r="V36" s="163"/>
      <c r="W36" s="163"/>
      <c r="X36" s="163"/>
      <c r="Y36" s="163"/>
      <c r="Z36" s="163"/>
      <c r="AA36" s="163"/>
      <c r="AB36" s="163"/>
      <c r="AC36" s="163"/>
      <c r="AD36" s="163"/>
      <c r="AE36" s="163"/>
      <c r="AF36" s="163"/>
      <c r="AG36" s="163"/>
      <c r="AH36" s="163"/>
      <c r="AI36" s="163"/>
      <c r="AJ36" s="163"/>
      <c r="AK36" s="163"/>
      <c r="AL36" s="163"/>
      <c r="AM36" s="163"/>
      <c r="AN36" s="163"/>
      <c r="AO36" s="163"/>
      <c r="AP36" s="163"/>
      <c r="AQ36" s="163"/>
      <c r="AR36" s="163"/>
      <c r="AS36" s="163"/>
    </row>
    <row r="37" spans="1:45" ht="96" customHeight="1" x14ac:dyDescent="0.25">
      <c r="A37" s="33"/>
      <c r="B37" s="164" t="s">
        <v>169</v>
      </c>
      <c r="C37" s="164"/>
      <c r="D37" s="164"/>
      <c r="E37" s="164"/>
      <c r="F37" s="164"/>
      <c r="G37" s="164"/>
      <c r="H37" s="164"/>
      <c r="I37" s="164"/>
      <c r="J37" s="164"/>
      <c r="K37" s="164"/>
      <c r="L37" s="164"/>
      <c r="M37" s="164"/>
      <c r="N37" s="164"/>
      <c r="O37" s="164"/>
      <c r="P37" s="164"/>
      <c r="Q37" s="164"/>
      <c r="R37" s="164"/>
      <c r="S37" s="164"/>
      <c r="T37" s="166" t="s">
        <v>164</v>
      </c>
      <c r="U37" s="166"/>
      <c r="V37" s="166"/>
      <c r="W37" s="166"/>
      <c r="X37" s="166"/>
      <c r="Y37" s="166"/>
      <c r="Z37" s="166"/>
      <c r="AA37" s="166"/>
      <c r="AB37" s="166"/>
      <c r="AC37" s="166"/>
      <c r="AD37" s="166"/>
      <c r="AE37" s="166"/>
      <c r="AF37" s="166"/>
      <c r="AG37" s="166"/>
      <c r="AH37" s="166"/>
      <c r="AI37" s="166"/>
      <c r="AJ37" s="166"/>
      <c r="AK37" s="166"/>
      <c r="AL37" s="166"/>
      <c r="AM37" s="166"/>
      <c r="AN37" s="166"/>
      <c r="AO37" s="166"/>
      <c r="AP37" s="166"/>
      <c r="AQ37" s="166"/>
      <c r="AR37" s="166"/>
      <c r="AS37" s="166"/>
    </row>
    <row r="38" spans="1:45" ht="25.5" customHeight="1" x14ac:dyDescent="0.25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5"/>
      <c r="AN38" s="35"/>
      <c r="AO38" s="35"/>
      <c r="AP38" s="35"/>
      <c r="AQ38" s="35"/>
      <c r="AR38" s="35"/>
      <c r="AS38" s="35"/>
    </row>
    <row r="39" spans="1:45" ht="19.5" customHeight="1" x14ac:dyDescent="0.25">
      <c r="A39" s="33"/>
      <c r="B39" s="165" t="s">
        <v>85</v>
      </c>
      <c r="C39" s="165"/>
      <c r="D39" s="165"/>
      <c r="E39" s="165"/>
      <c r="F39" s="165"/>
      <c r="G39" s="165"/>
      <c r="H39" s="165"/>
      <c r="I39" s="165"/>
      <c r="J39" s="165"/>
      <c r="K39" s="165"/>
      <c r="L39" s="165"/>
      <c r="M39" s="165"/>
      <c r="N39" s="165"/>
      <c r="O39" s="165"/>
      <c r="P39" s="165"/>
      <c r="Q39" s="165"/>
      <c r="R39" s="165"/>
      <c r="S39" s="165"/>
      <c r="T39" s="163" t="s">
        <v>86</v>
      </c>
      <c r="U39" s="163"/>
      <c r="V39" s="163"/>
      <c r="W39" s="163"/>
      <c r="X39" s="163"/>
      <c r="Y39" s="163"/>
      <c r="Z39" s="163"/>
      <c r="AA39" s="163"/>
      <c r="AB39" s="163"/>
      <c r="AC39" s="163"/>
      <c r="AD39" s="163"/>
      <c r="AE39" s="163"/>
      <c r="AF39" s="163"/>
      <c r="AG39" s="163"/>
      <c r="AH39" s="163"/>
      <c r="AI39" s="163"/>
      <c r="AJ39" s="163"/>
      <c r="AK39" s="163"/>
      <c r="AL39" s="163"/>
      <c r="AM39" s="163"/>
      <c r="AN39" s="163"/>
      <c r="AO39" s="163"/>
      <c r="AP39" s="163"/>
      <c r="AQ39" s="163"/>
      <c r="AR39" s="163"/>
      <c r="AS39" s="163"/>
    </row>
    <row r="40" spans="1:45" ht="126" customHeight="1" x14ac:dyDescent="0.25">
      <c r="A40" s="33"/>
      <c r="B40" s="251" t="s">
        <v>166</v>
      </c>
      <c r="C40" s="252"/>
      <c r="D40" s="252"/>
      <c r="E40" s="252"/>
      <c r="F40" s="252"/>
      <c r="G40" s="252"/>
      <c r="H40" s="252"/>
      <c r="I40" s="252"/>
      <c r="J40" s="252"/>
      <c r="K40" s="252"/>
      <c r="L40" s="252"/>
      <c r="M40" s="252"/>
      <c r="N40" s="252"/>
      <c r="O40" s="252"/>
      <c r="P40" s="252"/>
      <c r="Q40" s="252"/>
      <c r="R40" s="252"/>
      <c r="S40" s="253"/>
      <c r="T40" s="166" t="s">
        <v>167</v>
      </c>
      <c r="U40" s="166"/>
      <c r="V40" s="166"/>
      <c r="W40" s="166"/>
      <c r="X40" s="166"/>
      <c r="Y40" s="166"/>
      <c r="Z40" s="166"/>
      <c r="AA40" s="166"/>
      <c r="AB40" s="166"/>
      <c r="AC40" s="166"/>
      <c r="AD40" s="166"/>
      <c r="AE40" s="166"/>
      <c r="AF40" s="166"/>
      <c r="AG40" s="166"/>
      <c r="AH40" s="166"/>
      <c r="AI40" s="166"/>
      <c r="AJ40" s="166"/>
      <c r="AK40" s="166"/>
      <c r="AL40" s="166"/>
      <c r="AM40" s="166"/>
      <c r="AN40" s="166"/>
      <c r="AO40" s="166"/>
      <c r="AP40" s="166"/>
      <c r="AQ40" s="166"/>
      <c r="AR40" s="166"/>
      <c r="AS40" s="166"/>
    </row>
    <row r="41" spans="1:45" ht="9" customHeight="1" x14ac:dyDescent="0.25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5"/>
      <c r="AN41" s="35"/>
      <c r="AO41" s="35"/>
      <c r="AP41" s="35"/>
      <c r="AQ41" s="35"/>
      <c r="AR41" s="35"/>
      <c r="AS41" s="35"/>
    </row>
    <row r="42" spans="1:45" ht="19.5" customHeight="1" x14ac:dyDescent="0.25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5"/>
      <c r="AN42" s="35"/>
      <c r="AO42" s="35"/>
      <c r="AP42" s="35"/>
      <c r="AQ42" s="35"/>
      <c r="AR42" s="35"/>
      <c r="AS42" s="35"/>
    </row>
    <row r="43" spans="1:45" ht="19.5" customHeight="1" x14ac:dyDescent="0.25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5"/>
      <c r="AN43" s="35"/>
      <c r="AO43" s="35"/>
      <c r="AP43" s="35"/>
      <c r="AQ43" s="35"/>
      <c r="AR43" s="35"/>
      <c r="AS43" s="35"/>
    </row>
    <row r="44" spans="1:45" ht="19.5" customHeight="1" x14ac:dyDescent="0.25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5"/>
      <c r="AN44" s="35"/>
      <c r="AO44" s="35"/>
      <c r="AP44" s="35"/>
      <c r="AQ44" s="35"/>
      <c r="AR44" s="35"/>
      <c r="AS44" s="35"/>
    </row>
    <row r="45" spans="1:45" ht="19.5" customHeight="1" x14ac:dyDescent="0.25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5"/>
      <c r="AN45" s="35"/>
      <c r="AO45" s="35"/>
      <c r="AP45" s="35"/>
      <c r="AQ45" s="35"/>
      <c r="AR45" s="35"/>
      <c r="AS45" s="35"/>
    </row>
    <row r="46" spans="1:45" ht="19.5" customHeight="1" x14ac:dyDescent="0.25">
      <c r="A46" s="33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5"/>
      <c r="AN46" s="35"/>
      <c r="AO46" s="35"/>
      <c r="AP46" s="35"/>
      <c r="AQ46" s="35"/>
      <c r="AR46" s="35"/>
      <c r="AS46" s="35"/>
    </row>
    <row r="47" spans="1:45" ht="19.5" customHeight="1" x14ac:dyDescent="0.25">
      <c r="A47" s="33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5"/>
      <c r="AN47" s="35"/>
      <c r="AO47" s="35"/>
      <c r="AP47" s="35"/>
      <c r="AQ47" s="35"/>
      <c r="AR47" s="35"/>
      <c r="AS47" s="35"/>
    </row>
    <row r="48" spans="1:45" ht="19.5" customHeight="1" x14ac:dyDescent="0.25">
      <c r="A48" s="33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5"/>
      <c r="AN48" s="35"/>
      <c r="AO48" s="35"/>
      <c r="AP48" s="35"/>
      <c r="AQ48" s="35"/>
      <c r="AR48" s="35"/>
      <c r="AS48" s="35"/>
    </row>
    <row r="49" spans="1:45" ht="19.5" customHeight="1" x14ac:dyDescent="0.25">
      <c r="A49" s="33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5"/>
      <c r="AN49" s="35"/>
      <c r="AO49" s="35"/>
      <c r="AP49" s="35"/>
      <c r="AQ49" s="35"/>
      <c r="AR49" s="35"/>
      <c r="AS49" s="35"/>
    </row>
    <row r="50" spans="1:45" ht="19.5" customHeight="1" x14ac:dyDescent="0.25">
      <c r="A50" s="33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5"/>
      <c r="AN50" s="35"/>
      <c r="AO50" s="35"/>
      <c r="AP50" s="35"/>
      <c r="AQ50" s="35"/>
      <c r="AR50" s="35"/>
      <c r="AS50" s="35"/>
    </row>
    <row r="51" spans="1:45" ht="19.5" customHeight="1" x14ac:dyDescent="0.25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5"/>
      <c r="AN51" s="35"/>
      <c r="AO51" s="35"/>
      <c r="AP51" s="35"/>
      <c r="AQ51" s="35"/>
      <c r="AR51" s="35"/>
      <c r="AS51" s="35"/>
    </row>
    <row r="52" spans="1:45" ht="19.5" customHeight="1" x14ac:dyDescent="0.25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5"/>
      <c r="AN52" s="35"/>
      <c r="AO52" s="35"/>
      <c r="AP52" s="35"/>
      <c r="AQ52" s="35"/>
      <c r="AR52" s="35"/>
      <c r="AS52" s="35"/>
    </row>
    <row r="53" spans="1:45" ht="19.5" customHeight="1" x14ac:dyDescent="0.25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5"/>
      <c r="AN53" s="35"/>
      <c r="AO53" s="35"/>
      <c r="AP53" s="35"/>
      <c r="AQ53" s="35"/>
      <c r="AR53" s="35"/>
      <c r="AS53" s="35"/>
    </row>
    <row r="54" spans="1:45" ht="19.5" customHeight="1" x14ac:dyDescent="0.25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5"/>
      <c r="AN54" s="35"/>
      <c r="AO54" s="35"/>
      <c r="AP54" s="35"/>
      <c r="AQ54" s="35"/>
      <c r="AR54" s="35"/>
      <c r="AS54" s="35"/>
    </row>
    <row r="55" spans="1:45" ht="19.5" customHeight="1" x14ac:dyDescent="0.25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5"/>
      <c r="AN55" s="35"/>
      <c r="AO55" s="35"/>
      <c r="AP55" s="35"/>
      <c r="AQ55" s="35"/>
      <c r="AR55" s="35"/>
      <c r="AS55" s="35"/>
    </row>
    <row r="56" spans="1:45" ht="19.5" customHeight="1" x14ac:dyDescent="0.25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5"/>
      <c r="AN56" s="35"/>
      <c r="AO56" s="35"/>
      <c r="AP56" s="35"/>
      <c r="AQ56" s="35"/>
      <c r="AR56" s="35"/>
      <c r="AS56" s="35"/>
    </row>
    <row r="57" spans="1:45" ht="19.5" customHeight="1" x14ac:dyDescent="0.25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5"/>
      <c r="AN57" s="35"/>
      <c r="AO57" s="35"/>
      <c r="AP57" s="35"/>
      <c r="AQ57" s="35"/>
      <c r="AR57" s="35"/>
      <c r="AS57" s="35"/>
    </row>
    <row r="58" spans="1:45" ht="19.5" customHeight="1" x14ac:dyDescent="0.25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5"/>
      <c r="AN58" s="35"/>
      <c r="AO58" s="35"/>
      <c r="AP58" s="35"/>
      <c r="AQ58" s="35"/>
      <c r="AR58" s="35"/>
      <c r="AS58" s="35"/>
    </row>
    <row r="59" spans="1:45" ht="19.5" customHeight="1" x14ac:dyDescent="0.25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5"/>
      <c r="AN59" s="35"/>
      <c r="AO59" s="35"/>
      <c r="AP59" s="35"/>
      <c r="AQ59" s="35"/>
      <c r="AR59" s="35"/>
      <c r="AS59" s="35"/>
    </row>
    <row r="60" spans="1:45" ht="19.5" customHeight="1" x14ac:dyDescent="0.25">
      <c r="A60" s="33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5"/>
      <c r="AN60" s="35"/>
      <c r="AO60" s="35"/>
      <c r="AP60" s="35"/>
      <c r="AQ60" s="35"/>
      <c r="AR60" s="35"/>
      <c r="AS60" s="35"/>
    </row>
    <row r="61" spans="1:45" ht="19.5" customHeight="1" x14ac:dyDescent="0.25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5"/>
      <c r="AN61" s="35"/>
      <c r="AO61" s="35"/>
      <c r="AP61" s="35"/>
      <c r="AQ61" s="35"/>
      <c r="AR61" s="35"/>
      <c r="AS61" s="35"/>
    </row>
    <row r="62" spans="1:45" ht="19.5" customHeight="1" x14ac:dyDescent="0.25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5"/>
      <c r="AN62" s="35"/>
      <c r="AO62" s="35"/>
      <c r="AP62" s="35"/>
      <c r="AQ62" s="35"/>
      <c r="AR62" s="35"/>
      <c r="AS62" s="35"/>
    </row>
    <row r="63" spans="1:45" ht="19.5" customHeight="1" x14ac:dyDescent="0.25">
      <c r="A63" s="33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5"/>
      <c r="AN63" s="35"/>
      <c r="AO63" s="35"/>
      <c r="AP63" s="35"/>
      <c r="AQ63" s="35"/>
      <c r="AR63" s="35"/>
      <c r="AS63" s="35"/>
    </row>
    <row r="64" spans="1:45" ht="19.5" customHeight="1" x14ac:dyDescent="0.25">
      <c r="A64" s="33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5"/>
      <c r="AN64" s="35"/>
      <c r="AO64" s="35"/>
      <c r="AP64" s="35"/>
      <c r="AQ64" s="35"/>
      <c r="AR64" s="35"/>
      <c r="AS64" s="35"/>
    </row>
    <row r="65" spans="1:45" ht="19.5" customHeight="1" x14ac:dyDescent="0.25">
      <c r="A65" s="33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5"/>
      <c r="AN65" s="35"/>
      <c r="AO65" s="35"/>
      <c r="AP65" s="35"/>
      <c r="AQ65" s="35"/>
      <c r="AR65" s="35"/>
      <c r="AS65" s="35"/>
    </row>
    <row r="66" spans="1:45" ht="23.25" customHeight="1" x14ac:dyDescent="0.25">
      <c r="A66" s="244" t="s">
        <v>87</v>
      </c>
      <c r="B66" s="245"/>
      <c r="C66" s="245"/>
      <c r="D66" s="245"/>
      <c r="E66" s="245"/>
      <c r="F66" s="245"/>
      <c r="G66" s="245"/>
      <c r="H66" s="245"/>
      <c r="I66" s="245"/>
      <c r="J66" s="245"/>
      <c r="K66" s="245"/>
      <c r="L66" s="245"/>
      <c r="M66" s="245"/>
      <c r="N66" s="245"/>
      <c r="O66" s="245"/>
      <c r="P66" s="245"/>
      <c r="Q66" s="245"/>
      <c r="R66" s="245"/>
      <c r="S66" s="245"/>
      <c r="T66" s="245"/>
      <c r="U66" s="245"/>
      <c r="V66" s="245"/>
      <c r="W66" s="245"/>
      <c r="X66" s="245"/>
      <c r="Y66" s="245"/>
      <c r="Z66" s="245"/>
      <c r="AA66" s="245"/>
      <c r="AB66" s="245"/>
      <c r="AC66" s="245"/>
      <c r="AD66" s="245"/>
      <c r="AE66" s="245"/>
      <c r="AF66" s="245"/>
      <c r="AG66" s="245"/>
      <c r="AH66" s="245"/>
      <c r="AI66" s="245"/>
      <c r="AJ66" s="245"/>
      <c r="AK66" s="245"/>
      <c r="AL66" s="245"/>
      <c r="AM66" s="245"/>
      <c r="AN66" s="245"/>
      <c r="AO66" s="245"/>
      <c r="AP66" s="245"/>
      <c r="AQ66" s="245"/>
      <c r="AR66" s="245"/>
      <c r="AS66" s="246"/>
    </row>
    <row r="67" spans="1:45" ht="20.25" customHeight="1" x14ac:dyDescent="0.25">
      <c r="A67" s="247" t="s">
        <v>19</v>
      </c>
      <c r="B67" s="243" t="s">
        <v>88</v>
      </c>
      <c r="C67" s="243" t="s">
        <v>89</v>
      </c>
      <c r="D67" s="243"/>
      <c r="E67" s="243"/>
      <c r="F67" s="243"/>
      <c r="G67" s="243" t="s">
        <v>90</v>
      </c>
      <c r="H67" s="243"/>
      <c r="I67" s="243"/>
      <c r="J67" s="243"/>
      <c r="K67" s="243"/>
      <c r="L67" s="243"/>
      <c r="M67" s="243"/>
      <c r="N67" s="243"/>
      <c r="O67" s="243"/>
      <c r="P67" s="243"/>
      <c r="Q67" s="243"/>
      <c r="R67" s="243"/>
      <c r="S67" s="243"/>
      <c r="T67" s="243"/>
      <c r="U67" s="243"/>
      <c r="V67" s="243"/>
      <c r="W67" s="243"/>
      <c r="X67" s="243"/>
      <c r="Y67" s="243"/>
      <c r="Z67" s="243"/>
      <c r="AA67" s="243"/>
      <c r="AB67" s="243"/>
      <c r="AC67" s="243"/>
      <c r="AD67" s="243"/>
      <c r="AE67" s="243"/>
      <c r="AF67" s="243"/>
      <c r="AG67" s="243"/>
      <c r="AH67" s="243" t="s">
        <v>91</v>
      </c>
      <c r="AI67" s="243"/>
      <c r="AJ67" s="243"/>
      <c r="AK67" s="243"/>
      <c r="AL67" s="243"/>
      <c r="AM67" s="243"/>
      <c r="AN67" s="243"/>
      <c r="AO67" s="243"/>
      <c r="AP67" s="248" t="s">
        <v>92</v>
      </c>
      <c r="AQ67" s="248"/>
      <c r="AR67" s="248"/>
      <c r="AS67" s="248"/>
    </row>
    <row r="68" spans="1:45" ht="23.25" customHeight="1" x14ac:dyDescent="0.25">
      <c r="A68" s="247"/>
      <c r="B68" s="243"/>
      <c r="C68" s="243"/>
      <c r="D68" s="243"/>
      <c r="E68" s="243"/>
      <c r="F68" s="243"/>
      <c r="G68" s="243" t="s">
        <v>93</v>
      </c>
      <c r="H68" s="243"/>
      <c r="I68" s="243"/>
      <c r="J68" s="243"/>
      <c r="K68" s="243"/>
      <c r="L68" s="243"/>
      <c r="M68" s="243"/>
      <c r="N68" s="243"/>
      <c r="O68" s="243"/>
      <c r="P68" s="92" t="s">
        <v>94</v>
      </c>
      <c r="Q68" s="93"/>
      <c r="R68" s="93"/>
      <c r="S68" s="93"/>
      <c r="T68" s="93"/>
      <c r="U68" s="93"/>
      <c r="V68" s="93"/>
      <c r="W68" s="93"/>
      <c r="X68" s="93"/>
      <c r="Y68" s="93"/>
      <c r="Z68" s="249"/>
      <c r="AA68" s="250" t="s">
        <v>95</v>
      </c>
      <c r="AB68" s="250"/>
      <c r="AC68" s="250"/>
      <c r="AD68" s="250"/>
      <c r="AE68" s="243" t="s">
        <v>96</v>
      </c>
      <c r="AF68" s="243"/>
      <c r="AG68" s="243"/>
      <c r="AH68" s="243"/>
      <c r="AI68" s="243"/>
      <c r="AJ68" s="243"/>
      <c r="AK68" s="243"/>
      <c r="AL68" s="243"/>
      <c r="AM68" s="243"/>
      <c r="AN68" s="243"/>
      <c r="AO68" s="243"/>
      <c r="AP68" s="248"/>
      <c r="AQ68" s="248"/>
      <c r="AR68" s="248"/>
      <c r="AS68" s="248"/>
    </row>
    <row r="69" spans="1:45" ht="85.5" customHeight="1" x14ac:dyDescent="0.25">
      <c r="A69" s="69">
        <v>1</v>
      </c>
      <c r="B69" s="70" t="s">
        <v>97</v>
      </c>
      <c r="C69" s="234" t="s">
        <v>109</v>
      </c>
      <c r="D69" s="235"/>
      <c r="E69" s="235"/>
      <c r="F69" s="236"/>
      <c r="G69" s="232" t="s">
        <v>110</v>
      </c>
      <c r="H69" s="232"/>
      <c r="I69" s="232"/>
      <c r="J69" s="232"/>
      <c r="K69" s="232"/>
      <c r="L69" s="232"/>
      <c r="M69" s="232"/>
      <c r="N69" s="232"/>
      <c r="O69" s="232"/>
      <c r="P69" s="240" t="s">
        <v>196</v>
      </c>
      <c r="Q69" s="241"/>
      <c r="R69" s="241"/>
      <c r="S69" s="241"/>
      <c r="T69" s="241"/>
      <c r="U69" s="241"/>
      <c r="V69" s="241"/>
      <c r="W69" s="241"/>
      <c r="X69" s="241"/>
      <c r="Y69" s="241"/>
      <c r="Z69" s="242"/>
      <c r="AA69" s="232" t="s">
        <v>98</v>
      </c>
      <c r="AB69" s="232"/>
      <c r="AC69" s="232"/>
      <c r="AD69" s="232"/>
      <c r="AE69" s="232" t="s">
        <v>99</v>
      </c>
      <c r="AF69" s="243"/>
      <c r="AG69" s="243"/>
      <c r="AH69" s="232" t="s">
        <v>111</v>
      </c>
      <c r="AI69" s="232"/>
      <c r="AJ69" s="232"/>
      <c r="AK69" s="232"/>
      <c r="AL69" s="232"/>
      <c r="AM69" s="232"/>
      <c r="AN69" s="232"/>
      <c r="AO69" s="232"/>
      <c r="AP69" s="233" t="s">
        <v>112</v>
      </c>
      <c r="AQ69" s="233"/>
      <c r="AR69" s="233"/>
      <c r="AS69" s="233"/>
    </row>
    <row r="70" spans="1:45" ht="59.25" customHeight="1" x14ac:dyDescent="0.25">
      <c r="A70" s="71">
        <v>2</v>
      </c>
      <c r="B70" s="72" t="s">
        <v>100</v>
      </c>
      <c r="C70" s="234" t="s">
        <v>113</v>
      </c>
      <c r="D70" s="235"/>
      <c r="E70" s="235"/>
      <c r="F70" s="236"/>
      <c r="G70" s="237" t="s">
        <v>114</v>
      </c>
      <c r="H70" s="238"/>
      <c r="I70" s="238"/>
      <c r="J70" s="238"/>
      <c r="K70" s="238"/>
      <c r="L70" s="238"/>
      <c r="M70" s="238"/>
      <c r="N70" s="238"/>
      <c r="O70" s="239"/>
      <c r="P70" s="240" t="s">
        <v>115</v>
      </c>
      <c r="Q70" s="241"/>
      <c r="R70" s="241"/>
      <c r="S70" s="241"/>
      <c r="T70" s="241"/>
      <c r="U70" s="241"/>
      <c r="V70" s="241"/>
      <c r="W70" s="241"/>
      <c r="X70" s="241"/>
      <c r="Y70" s="241"/>
      <c r="Z70" s="242"/>
      <c r="AA70" s="232" t="s">
        <v>98</v>
      </c>
      <c r="AB70" s="232"/>
      <c r="AC70" s="232"/>
      <c r="AD70" s="232"/>
      <c r="AE70" s="232" t="s">
        <v>99</v>
      </c>
      <c r="AF70" s="232"/>
      <c r="AG70" s="232"/>
      <c r="AH70" s="232" t="s">
        <v>116</v>
      </c>
      <c r="AI70" s="232"/>
      <c r="AJ70" s="232"/>
      <c r="AK70" s="232"/>
      <c r="AL70" s="232"/>
      <c r="AM70" s="232"/>
      <c r="AN70" s="232"/>
      <c r="AO70" s="232"/>
      <c r="AP70" s="233" t="s">
        <v>117</v>
      </c>
      <c r="AQ70" s="233"/>
      <c r="AR70" s="233"/>
      <c r="AS70" s="233"/>
    </row>
    <row r="71" spans="1:45" ht="60.75" customHeight="1" x14ac:dyDescent="0.25">
      <c r="A71" s="71">
        <v>3</v>
      </c>
      <c r="B71" s="72" t="s">
        <v>101</v>
      </c>
      <c r="C71" s="234" t="s">
        <v>118</v>
      </c>
      <c r="D71" s="235"/>
      <c r="E71" s="235"/>
      <c r="F71" s="236"/>
      <c r="G71" s="237" t="s">
        <v>119</v>
      </c>
      <c r="H71" s="238"/>
      <c r="I71" s="238"/>
      <c r="J71" s="238"/>
      <c r="K71" s="238"/>
      <c r="L71" s="238"/>
      <c r="M71" s="238"/>
      <c r="N71" s="238"/>
      <c r="O71" s="239"/>
      <c r="P71" s="240" t="s">
        <v>120</v>
      </c>
      <c r="Q71" s="241"/>
      <c r="R71" s="241"/>
      <c r="S71" s="241"/>
      <c r="T71" s="241"/>
      <c r="U71" s="241"/>
      <c r="V71" s="241"/>
      <c r="W71" s="241"/>
      <c r="X71" s="241"/>
      <c r="Y71" s="241"/>
      <c r="Z71" s="242"/>
      <c r="AA71" s="232" t="s">
        <v>105</v>
      </c>
      <c r="AB71" s="232"/>
      <c r="AC71" s="232"/>
      <c r="AD71" s="232"/>
      <c r="AE71" s="232" t="s">
        <v>102</v>
      </c>
      <c r="AF71" s="232"/>
      <c r="AG71" s="232"/>
      <c r="AH71" s="232" t="s">
        <v>121</v>
      </c>
      <c r="AI71" s="232"/>
      <c r="AJ71" s="232"/>
      <c r="AK71" s="232"/>
      <c r="AL71" s="232"/>
      <c r="AM71" s="232"/>
      <c r="AN71" s="232"/>
      <c r="AO71" s="232"/>
      <c r="AP71" s="233" t="s">
        <v>122</v>
      </c>
      <c r="AQ71" s="233"/>
      <c r="AR71" s="233"/>
      <c r="AS71" s="233"/>
    </row>
    <row r="72" spans="1:45" ht="71.25" customHeight="1" x14ac:dyDescent="0.25">
      <c r="A72" s="71">
        <v>4</v>
      </c>
      <c r="B72" s="72" t="s">
        <v>103</v>
      </c>
      <c r="C72" s="254" t="s">
        <v>123</v>
      </c>
      <c r="D72" s="254"/>
      <c r="E72" s="254"/>
      <c r="F72" s="254"/>
      <c r="G72" s="232" t="s">
        <v>124</v>
      </c>
      <c r="H72" s="232"/>
      <c r="I72" s="232"/>
      <c r="J72" s="232"/>
      <c r="K72" s="232"/>
      <c r="L72" s="232"/>
      <c r="M72" s="232"/>
      <c r="N72" s="232"/>
      <c r="O72" s="232"/>
      <c r="P72" s="240" t="s">
        <v>125</v>
      </c>
      <c r="Q72" s="241"/>
      <c r="R72" s="241"/>
      <c r="S72" s="241"/>
      <c r="T72" s="241"/>
      <c r="U72" s="241"/>
      <c r="V72" s="241"/>
      <c r="W72" s="241"/>
      <c r="X72" s="241"/>
      <c r="Y72" s="241"/>
      <c r="Z72" s="242"/>
      <c r="AA72" s="232" t="s">
        <v>105</v>
      </c>
      <c r="AB72" s="232"/>
      <c r="AC72" s="232"/>
      <c r="AD72" s="232"/>
      <c r="AE72" s="232" t="s">
        <v>102</v>
      </c>
      <c r="AF72" s="232"/>
      <c r="AG72" s="232"/>
      <c r="AH72" s="237" t="s">
        <v>126</v>
      </c>
      <c r="AI72" s="238"/>
      <c r="AJ72" s="238"/>
      <c r="AK72" s="238"/>
      <c r="AL72" s="238"/>
      <c r="AM72" s="238"/>
      <c r="AN72" s="238"/>
      <c r="AO72" s="239"/>
      <c r="AP72" s="233" t="s">
        <v>117</v>
      </c>
      <c r="AQ72" s="233"/>
      <c r="AR72" s="233"/>
      <c r="AS72" s="233"/>
    </row>
    <row r="73" spans="1:45" ht="71.25" customHeight="1" x14ac:dyDescent="0.25">
      <c r="A73" s="71">
        <v>5</v>
      </c>
      <c r="B73" s="72" t="s">
        <v>104</v>
      </c>
      <c r="C73" s="232" t="s">
        <v>127</v>
      </c>
      <c r="D73" s="232"/>
      <c r="E73" s="232"/>
      <c r="F73" s="232"/>
      <c r="G73" s="232" t="s">
        <v>128</v>
      </c>
      <c r="H73" s="232"/>
      <c r="I73" s="232"/>
      <c r="J73" s="232"/>
      <c r="K73" s="232"/>
      <c r="L73" s="232"/>
      <c r="M73" s="232"/>
      <c r="N73" s="232"/>
      <c r="O73" s="232"/>
      <c r="P73" s="258" t="s">
        <v>129</v>
      </c>
      <c r="Q73" s="259"/>
      <c r="R73" s="259"/>
      <c r="S73" s="259"/>
      <c r="T73" s="259"/>
      <c r="U73" s="259"/>
      <c r="V73" s="259"/>
      <c r="W73" s="259"/>
      <c r="X73" s="259"/>
      <c r="Y73" s="259"/>
      <c r="Z73" s="260"/>
      <c r="AA73" s="232" t="s">
        <v>105</v>
      </c>
      <c r="AB73" s="232"/>
      <c r="AC73" s="232"/>
      <c r="AD73" s="232"/>
      <c r="AE73" s="232" t="s">
        <v>102</v>
      </c>
      <c r="AF73" s="232"/>
      <c r="AG73" s="232"/>
      <c r="AH73" s="237" t="s">
        <v>130</v>
      </c>
      <c r="AI73" s="238"/>
      <c r="AJ73" s="238"/>
      <c r="AK73" s="238"/>
      <c r="AL73" s="238"/>
      <c r="AM73" s="238"/>
      <c r="AN73" s="238"/>
      <c r="AO73" s="239"/>
      <c r="AP73" s="233" t="s">
        <v>122</v>
      </c>
      <c r="AQ73" s="233"/>
      <c r="AR73" s="233"/>
      <c r="AS73" s="233"/>
    </row>
    <row r="74" spans="1:45" ht="60.75" customHeight="1" x14ac:dyDescent="0.25">
      <c r="A74" s="71">
        <v>6</v>
      </c>
      <c r="B74" s="72" t="s">
        <v>131</v>
      </c>
      <c r="C74" s="255" t="s">
        <v>168</v>
      </c>
      <c r="D74" s="256"/>
      <c r="E74" s="256"/>
      <c r="F74" s="257"/>
      <c r="G74" s="232" t="s">
        <v>132</v>
      </c>
      <c r="H74" s="232"/>
      <c r="I74" s="232"/>
      <c r="J74" s="232"/>
      <c r="K74" s="232"/>
      <c r="L74" s="232"/>
      <c r="M74" s="232"/>
      <c r="N74" s="232"/>
      <c r="O74" s="232"/>
      <c r="P74" s="258" t="s">
        <v>133</v>
      </c>
      <c r="Q74" s="259"/>
      <c r="R74" s="259"/>
      <c r="S74" s="259"/>
      <c r="T74" s="259"/>
      <c r="U74" s="259"/>
      <c r="V74" s="259"/>
      <c r="W74" s="259"/>
      <c r="X74" s="259"/>
      <c r="Y74" s="259"/>
      <c r="Z74" s="260"/>
      <c r="AA74" s="232" t="s">
        <v>105</v>
      </c>
      <c r="AB74" s="232"/>
      <c r="AC74" s="232"/>
      <c r="AD74" s="232"/>
      <c r="AE74" s="232" t="s">
        <v>102</v>
      </c>
      <c r="AF74" s="232"/>
      <c r="AG74" s="232"/>
      <c r="AH74" s="232" t="s">
        <v>134</v>
      </c>
      <c r="AI74" s="232"/>
      <c r="AJ74" s="232"/>
      <c r="AK74" s="232"/>
      <c r="AL74" s="232"/>
      <c r="AM74" s="232"/>
      <c r="AN74" s="232"/>
      <c r="AO74" s="232"/>
      <c r="AP74" s="233" t="s">
        <v>135</v>
      </c>
      <c r="AQ74" s="233"/>
      <c r="AR74" s="233"/>
      <c r="AS74" s="233"/>
    </row>
    <row r="75" spans="1:45" ht="57" customHeight="1" x14ac:dyDescent="0.25">
      <c r="A75" s="71">
        <v>7</v>
      </c>
      <c r="B75" s="72" t="s">
        <v>106</v>
      </c>
      <c r="C75" s="255" t="s">
        <v>136</v>
      </c>
      <c r="D75" s="256"/>
      <c r="E75" s="256"/>
      <c r="F75" s="257"/>
      <c r="G75" s="232" t="s">
        <v>137</v>
      </c>
      <c r="H75" s="232"/>
      <c r="I75" s="232"/>
      <c r="J75" s="232"/>
      <c r="K75" s="232"/>
      <c r="L75" s="232"/>
      <c r="M75" s="232"/>
      <c r="N75" s="232"/>
      <c r="O75" s="232"/>
      <c r="P75" s="258" t="s">
        <v>138</v>
      </c>
      <c r="Q75" s="259"/>
      <c r="R75" s="259"/>
      <c r="S75" s="259"/>
      <c r="T75" s="259"/>
      <c r="U75" s="259"/>
      <c r="V75" s="259"/>
      <c r="W75" s="259"/>
      <c r="X75" s="259"/>
      <c r="Y75" s="259"/>
      <c r="Z75" s="260"/>
      <c r="AA75" s="232" t="s">
        <v>105</v>
      </c>
      <c r="AB75" s="232"/>
      <c r="AC75" s="232"/>
      <c r="AD75" s="232"/>
      <c r="AE75" s="232" t="s">
        <v>102</v>
      </c>
      <c r="AF75" s="232"/>
      <c r="AG75" s="232"/>
      <c r="AH75" s="232" t="s">
        <v>139</v>
      </c>
      <c r="AI75" s="232"/>
      <c r="AJ75" s="232"/>
      <c r="AK75" s="232"/>
      <c r="AL75" s="232"/>
      <c r="AM75" s="232"/>
      <c r="AN75" s="232"/>
      <c r="AO75" s="232"/>
      <c r="AP75" s="233" t="s">
        <v>140</v>
      </c>
      <c r="AQ75" s="233"/>
      <c r="AR75" s="233"/>
      <c r="AS75" s="233"/>
    </row>
    <row r="76" spans="1:45" ht="89.25" customHeight="1" x14ac:dyDescent="0.25">
      <c r="A76" s="71">
        <v>8</v>
      </c>
      <c r="B76" s="72" t="s">
        <v>107</v>
      </c>
      <c r="C76" s="255" t="s">
        <v>141</v>
      </c>
      <c r="D76" s="256"/>
      <c r="E76" s="256"/>
      <c r="F76" s="257"/>
      <c r="G76" s="232" t="s">
        <v>142</v>
      </c>
      <c r="H76" s="232"/>
      <c r="I76" s="232"/>
      <c r="J76" s="232"/>
      <c r="K76" s="232"/>
      <c r="L76" s="232"/>
      <c r="M76" s="232"/>
      <c r="N76" s="232"/>
      <c r="O76" s="232"/>
      <c r="P76" s="258" t="s">
        <v>193</v>
      </c>
      <c r="Q76" s="259"/>
      <c r="R76" s="259"/>
      <c r="S76" s="259"/>
      <c r="T76" s="259"/>
      <c r="U76" s="259"/>
      <c r="V76" s="259"/>
      <c r="W76" s="259"/>
      <c r="X76" s="259"/>
      <c r="Y76" s="259"/>
      <c r="Z76" s="260"/>
      <c r="AA76" s="232" t="s">
        <v>105</v>
      </c>
      <c r="AB76" s="232"/>
      <c r="AC76" s="232"/>
      <c r="AD76" s="232"/>
      <c r="AE76" s="232" t="s">
        <v>102</v>
      </c>
      <c r="AF76" s="232"/>
      <c r="AG76" s="232"/>
      <c r="AH76" s="232" t="s">
        <v>126</v>
      </c>
      <c r="AI76" s="232"/>
      <c r="AJ76" s="232"/>
      <c r="AK76" s="232"/>
      <c r="AL76" s="232"/>
      <c r="AM76" s="232"/>
      <c r="AN76" s="232"/>
      <c r="AO76" s="232"/>
      <c r="AP76" s="233" t="s">
        <v>143</v>
      </c>
      <c r="AQ76" s="233"/>
      <c r="AR76" s="233"/>
      <c r="AS76" s="233"/>
    </row>
    <row r="77" spans="1:45" ht="95.25" customHeight="1" x14ac:dyDescent="0.25">
      <c r="A77" s="71">
        <v>9</v>
      </c>
      <c r="B77" s="72" t="s">
        <v>108</v>
      </c>
      <c r="C77" s="255" t="s">
        <v>147</v>
      </c>
      <c r="D77" s="256"/>
      <c r="E77" s="256"/>
      <c r="F77" s="257"/>
      <c r="G77" s="232" t="s">
        <v>150</v>
      </c>
      <c r="H77" s="232"/>
      <c r="I77" s="232"/>
      <c r="J77" s="232"/>
      <c r="K77" s="232"/>
      <c r="L77" s="232"/>
      <c r="M77" s="232"/>
      <c r="N77" s="232"/>
      <c r="O77" s="232"/>
      <c r="P77" s="258" t="s">
        <v>194</v>
      </c>
      <c r="Q77" s="259"/>
      <c r="R77" s="259"/>
      <c r="S77" s="259"/>
      <c r="T77" s="259"/>
      <c r="U77" s="259"/>
      <c r="V77" s="259"/>
      <c r="W77" s="259"/>
      <c r="X77" s="259"/>
      <c r="Y77" s="259"/>
      <c r="Z77" s="260"/>
      <c r="AA77" s="232" t="s">
        <v>105</v>
      </c>
      <c r="AB77" s="232"/>
      <c r="AC77" s="232"/>
      <c r="AD77" s="232"/>
      <c r="AE77" s="232" t="s">
        <v>102</v>
      </c>
      <c r="AF77" s="232"/>
      <c r="AG77" s="232"/>
      <c r="AH77" s="232" t="s">
        <v>151</v>
      </c>
      <c r="AI77" s="232"/>
      <c r="AJ77" s="232"/>
      <c r="AK77" s="232"/>
      <c r="AL77" s="232"/>
      <c r="AM77" s="232"/>
      <c r="AN77" s="232"/>
      <c r="AO77" s="232"/>
      <c r="AP77" s="233" t="s">
        <v>152</v>
      </c>
      <c r="AQ77" s="233"/>
      <c r="AR77" s="233"/>
      <c r="AS77" s="233"/>
    </row>
    <row r="78" spans="1:45" ht="58.5" customHeight="1" x14ac:dyDescent="0.25">
      <c r="A78" s="71">
        <v>10</v>
      </c>
      <c r="B78" s="72" t="s">
        <v>144</v>
      </c>
      <c r="C78" s="255" t="s">
        <v>148</v>
      </c>
      <c r="D78" s="256"/>
      <c r="E78" s="256"/>
      <c r="F78" s="257"/>
      <c r="G78" s="232" t="s">
        <v>153</v>
      </c>
      <c r="H78" s="232"/>
      <c r="I78" s="232"/>
      <c r="J78" s="232"/>
      <c r="K78" s="232"/>
      <c r="L78" s="232"/>
      <c r="M78" s="232"/>
      <c r="N78" s="232"/>
      <c r="O78" s="232"/>
      <c r="P78" s="258" t="s">
        <v>154</v>
      </c>
      <c r="Q78" s="259"/>
      <c r="R78" s="259"/>
      <c r="S78" s="259"/>
      <c r="T78" s="259"/>
      <c r="U78" s="259"/>
      <c r="V78" s="259"/>
      <c r="W78" s="259"/>
      <c r="X78" s="259"/>
      <c r="Y78" s="259"/>
      <c r="Z78" s="260"/>
      <c r="AA78" s="232" t="s">
        <v>105</v>
      </c>
      <c r="AB78" s="232"/>
      <c r="AC78" s="232"/>
      <c r="AD78" s="232"/>
      <c r="AE78" s="232" t="s">
        <v>102</v>
      </c>
      <c r="AF78" s="232"/>
      <c r="AG78" s="232"/>
      <c r="AH78" s="232" t="s">
        <v>130</v>
      </c>
      <c r="AI78" s="232"/>
      <c r="AJ78" s="232"/>
      <c r="AK78" s="232"/>
      <c r="AL78" s="232"/>
      <c r="AM78" s="232"/>
      <c r="AN78" s="232"/>
      <c r="AO78" s="232"/>
      <c r="AP78" s="233" t="s">
        <v>155</v>
      </c>
      <c r="AQ78" s="233"/>
      <c r="AR78" s="233"/>
      <c r="AS78" s="233"/>
    </row>
    <row r="79" spans="1:45" ht="57.75" customHeight="1" x14ac:dyDescent="0.25">
      <c r="A79" s="71">
        <v>11</v>
      </c>
      <c r="B79" s="72" t="s">
        <v>145</v>
      </c>
      <c r="C79" s="255" t="s">
        <v>76</v>
      </c>
      <c r="D79" s="256"/>
      <c r="E79" s="256"/>
      <c r="F79" s="257"/>
      <c r="G79" s="232" t="s">
        <v>156</v>
      </c>
      <c r="H79" s="232"/>
      <c r="I79" s="232"/>
      <c r="J79" s="232"/>
      <c r="K79" s="232"/>
      <c r="L79" s="232"/>
      <c r="M79" s="232"/>
      <c r="N79" s="232"/>
      <c r="O79" s="232"/>
      <c r="P79" s="258" t="s">
        <v>195</v>
      </c>
      <c r="Q79" s="259"/>
      <c r="R79" s="259"/>
      <c r="S79" s="259"/>
      <c r="T79" s="259"/>
      <c r="U79" s="259"/>
      <c r="V79" s="259"/>
      <c r="W79" s="259"/>
      <c r="X79" s="259"/>
      <c r="Y79" s="259"/>
      <c r="Z79" s="260"/>
      <c r="AA79" s="232" t="s">
        <v>105</v>
      </c>
      <c r="AB79" s="232"/>
      <c r="AC79" s="232"/>
      <c r="AD79" s="232"/>
      <c r="AE79" s="232" t="s">
        <v>102</v>
      </c>
      <c r="AF79" s="232"/>
      <c r="AG79" s="232"/>
      <c r="AH79" s="232" t="s">
        <v>157</v>
      </c>
      <c r="AI79" s="232"/>
      <c r="AJ79" s="232"/>
      <c r="AK79" s="232"/>
      <c r="AL79" s="232"/>
      <c r="AM79" s="232"/>
      <c r="AN79" s="232"/>
      <c r="AO79" s="232"/>
      <c r="AP79" s="233" t="s">
        <v>158</v>
      </c>
      <c r="AQ79" s="233"/>
      <c r="AR79" s="233"/>
      <c r="AS79" s="233"/>
    </row>
    <row r="80" spans="1:45" ht="60" customHeight="1" x14ac:dyDescent="0.25">
      <c r="A80" s="71">
        <v>12</v>
      </c>
      <c r="B80" s="72" t="s">
        <v>146</v>
      </c>
      <c r="C80" s="255" t="s">
        <v>149</v>
      </c>
      <c r="D80" s="256"/>
      <c r="E80" s="256"/>
      <c r="F80" s="257"/>
      <c r="G80" s="232" t="s">
        <v>159</v>
      </c>
      <c r="H80" s="232"/>
      <c r="I80" s="232"/>
      <c r="J80" s="232"/>
      <c r="K80" s="232"/>
      <c r="L80" s="232"/>
      <c r="M80" s="232"/>
      <c r="N80" s="232"/>
      <c r="O80" s="232"/>
      <c r="P80" s="258" t="s">
        <v>160</v>
      </c>
      <c r="Q80" s="259"/>
      <c r="R80" s="259"/>
      <c r="S80" s="259"/>
      <c r="T80" s="259"/>
      <c r="U80" s="259"/>
      <c r="V80" s="259"/>
      <c r="W80" s="259"/>
      <c r="X80" s="259"/>
      <c r="Y80" s="259"/>
      <c r="Z80" s="260"/>
      <c r="AA80" s="232" t="s">
        <v>105</v>
      </c>
      <c r="AB80" s="232"/>
      <c r="AC80" s="232"/>
      <c r="AD80" s="232"/>
      <c r="AE80" s="232" t="s">
        <v>102</v>
      </c>
      <c r="AF80" s="232"/>
      <c r="AG80" s="232"/>
      <c r="AH80" s="232" t="s">
        <v>161</v>
      </c>
      <c r="AI80" s="232"/>
      <c r="AJ80" s="232"/>
      <c r="AK80" s="232"/>
      <c r="AL80" s="232"/>
      <c r="AM80" s="232"/>
      <c r="AN80" s="232"/>
      <c r="AO80" s="232"/>
      <c r="AP80" s="233" t="s">
        <v>162</v>
      </c>
      <c r="AQ80" s="233"/>
      <c r="AR80" s="233"/>
      <c r="AS80" s="233"/>
    </row>
    <row r="81" spans="1:46" ht="9" customHeight="1" thickBot="1" x14ac:dyDescent="0.3">
      <c r="A81" s="33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5"/>
      <c r="AN81" s="35"/>
      <c r="AO81" s="35"/>
      <c r="AP81" s="35"/>
      <c r="AQ81" s="35"/>
      <c r="AR81" s="35"/>
      <c r="AS81" s="35"/>
    </row>
    <row r="82" spans="1:46" ht="23.25" customHeight="1" x14ac:dyDescent="0.25">
      <c r="A82" s="149" t="s">
        <v>30</v>
      </c>
      <c r="B82" s="150"/>
      <c r="C82" s="150"/>
      <c r="D82" s="150"/>
      <c r="E82" s="150"/>
      <c r="F82" s="150"/>
      <c r="G82" s="150"/>
      <c r="H82" s="150"/>
      <c r="I82" s="150"/>
      <c r="J82" s="150"/>
      <c r="K82" s="150"/>
      <c r="L82" s="150"/>
      <c r="M82" s="150"/>
      <c r="N82" s="150"/>
      <c r="O82" s="150"/>
      <c r="P82" s="150"/>
      <c r="Q82" s="150"/>
      <c r="R82" s="150"/>
      <c r="S82" s="150"/>
      <c r="T82" s="150"/>
      <c r="U82" s="150"/>
      <c r="V82" s="150"/>
      <c r="W82" s="150"/>
      <c r="X82" s="150"/>
      <c r="Y82" s="150"/>
      <c r="Z82" s="150"/>
      <c r="AA82" s="150"/>
      <c r="AB82" s="150"/>
      <c r="AC82" s="150"/>
      <c r="AD82" s="150"/>
      <c r="AE82" s="150"/>
      <c r="AF82" s="150"/>
      <c r="AG82" s="150"/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1"/>
    </row>
    <row r="83" spans="1:46" ht="15" customHeight="1" x14ac:dyDescent="0.25">
      <c r="A83" s="153" t="s">
        <v>19</v>
      </c>
      <c r="B83" s="155" t="s">
        <v>12</v>
      </c>
      <c r="C83" s="160" t="s">
        <v>27</v>
      </c>
      <c r="D83" s="161" t="s">
        <v>28</v>
      </c>
      <c r="E83" s="161" t="s">
        <v>29</v>
      </c>
      <c r="F83" s="178" t="s">
        <v>26</v>
      </c>
      <c r="G83" s="123" t="s">
        <v>0</v>
      </c>
      <c r="H83" s="124"/>
      <c r="I83" s="124"/>
      <c r="J83" s="124"/>
      <c r="K83" s="124"/>
      <c r="L83" s="124"/>
      <c r="M83" s="124"/>
      <c r="N83" s="124"/>
      <c r="O83" s="124"/>
      <c r="P83" s="124"/>
      <c r="Q83" s="124"/>
      <c r="R83" s="124"/>
      <c r="S83" s="125"/>
      <c r="T83" s="123" t="s">
        <v>11</v>
      </c>
      <c r="U83" s="124"/>
      <c r="V83" s="124"/>
      <c r="W83" s="124"/>
      <c r="X83" s="124"/>
      <c r="Y83" s="124"/>
      <c r="Z83" s="124"/>
      <c r="AA83" s="124"/>
      <c r="AB83" s="124"/>
      <c r="AC83" s="124"/>
      <c r="AD83" s="124"/>
      <c r="AE83" s="124"/>
      <c r="AF83" s="125"/>
      <c r="AG83" s="123" t="s">
        <v>18</v>
      </c>
      <c r="AH83" s="124"/>
      <c r="AI83" s="124"/>
      <c r="AJ83" s="124"/>
      <c r="AK83" s="124"/>
      <c r="AL83" s="124"/>
      <c r="AM83" s="124"/>
      <c r="AN83" s="124"/>
      <c r="AO83" s="124"/>
      <c r="AP83" s="124"/>
      <c r="AQ83" s="124"/>
      <c r="AR83" s="124"/>
      <c r="AS83" s="152"/>
    </row>
    <row r="84" spans="1:46" ht="29.25" customHeight="1" x14ac:dyDescent="0.25">
      <c r="A84" s="154"/>
      <c r="B84" s="156"/>
      <c r="C84" s="127"/>
      <c r="D84" s="162"/>
      <c r="E84" s="180"/>
      <c r="F84" s="179"/>
      <c r="G84" s="12" t="s">
        <v>1</v>
      </c>
      <c r="H84" s="12" t="s">
        <v>2</v>
      </c>
      <c r="I84" s="12" t="s">
        <v>3</v>
      </c>
      <c r="J84" s="12" t="s">
        <v>4</v>
      </c>
      <c r="K84" s="12" t="s">
        <v>3</v>
      </c>
      <c r="L84" s="12" t="s">
        <v>5</v>
      </c>
      <c r="M84" s="12" t="s">
        <v>5</v>
      </c>
      <c r="N84" s="12" t="s">
        <v>4</v>
      </c>
      <c r="O84" s="12" t="s">
        <v>6</v>
      </c>
      <c r="P84" s="12" t="s">
        <v>7</v>
      </c>
      <c r="Q84" s="12" t="s">
        <v>8</v>
      </c>
      <c r="R84" s="12" t="s">
        <v>9</v>
      </c>
      <c r="S84" s="32" t="s">
        <v>36</v>
      </c>
      <c r="T84" s="12" t="s">
        <v>1</v>
      </c>
      <c r="U84" s="12" t="s">
        <v>2</v>
      </c>
      <c r="V84" s="12" t="s">
        <v>3</v>
      </c>
      <c r="W84" s="12" t="s">
        <v>4</v>
      </c>
      <c r="X84" s="12" t="s">
        <v>3</v>
      </c>
      <c r="Y84" s="12" t="s">
        <v>5</v>
      </c>
      <c r="Z84" s="12" t="s">
        <v>5</v>
      </c>
      <c r="AA84" s="12" t="s">
        <v>4</v>
      </c>
      <c r="AB84" s="12" t="s">
        <v>6</v>
      </c>
      <c r="AC84" s="12" t="s">
        <v>7</v>
      </c>
      <c r="AD84" s="12" t="s">
        <v>8</v>
      </c>
      <c r="AE84" s="12" t="s">
        <v>9</v>
      </c>
      <c r="AF84" s="32" t="s">
        <v>10</v>
      </c>
      <c r="AG84" s="12" t="s">
        <v>1</v>
      </c>
      <c r="AH84" s="12" t="s">
        <v>2</v>
      </c>
      <c r="AI84" s="12" t="s">
        <v>3</v>
      </c>
      <c r="AJ84" s="12" t="s">
        <v>4</v>
      </c>
      <c r="AK84" s="12" t="s">
        <v>3</v>
      </c>
      <c r="AL84" s="12" t="s">
        <v>5</v>
      </c>
      <c r="AM84" s="26" t="s">
        <v>5</v>
      </c>
      <c r="AN84" s="26" t="s">
        <v>4</v>
      </c>
      <c r="AO84" s="26" t="s">
        <v>6</v>
      </c>
      <c r="AP84" s="26" t="s">
        <v>7</v>
      </c>
      <c r="AQ84" s="26" t="s">
        <v>8</v>
      </c>
      <c r="AR84" s="26" t="s">
        <v>9</v>
      </c>
      <c r="AS84" s="16" t="s">
        <v>10</v>
      </c>
    </row>
    <row r="85" spans="1:46" ht="57" customHeight="1" x14ac:dyDescent="0.25">
      <c r="A85" s="36" t="s">
        <v>31</v>
      </c>
      <c r="B85" s="21" t="s">
        <v>57</v>
      </c>
      <c r="C85" s="62" t="s">
        <v>58</v>
      </c>
      <c r="D85" s="19">
        <v>98</v>
      </c>
      <c r="E85" s="20" t="s">
        <v>170</v>
      </c>
      <c r="F85" s="74" t="s">
        <v>185</v>
      </c>
      <c r="G85" s="38">
        <v>20</v>
      </c>
      <c r="H85" s="38">
        <v>20</v>
      </c>
      <c r="I85" s="38">
        <v>20</v>
      </c>
      <c r="J85" s="38">
        <v>20</v>
      </c>
      <c r="K85" s="38">
        <v>20</v>
      </c>
      <c r="L85" s="38">
        <v>20</v>
      </c>
      <c r="M85" s="38">
        <v>20</v>
      </c>
      <c r="N85" s="38">
        <v>20</v>
      </c>
      <c r="O85" s="38">
        <v>20</v>
      </c>
      <c r="P85" s="38">
        <v>20</v>
      </c>
      <c r="Q85" s="38">
        <v>20</v>
      </c>
      <c r="R85" s="38">
        <v>20</v>
      </c>
      <c r="S85" s="47">
        <f>SUM(G85:R85)</f>
        <v>240</v>
      </c>
      <c r="T85" s="56">
        <v>8</v>
      </c>
      <c r="U85" s="56">
        <v>8</v>
      </c>
      <c r="V85" s="56">
        <v>8</v>
      </c>
      <c r="W85" s="56">
        <v>9</v>
      </c>
      <c r="X85" s="56">
        <v>8</v>
      </c>
      <c r="Y85" s="56">
        <v>8</v>
      </c>
      <c r="Z85" s="56">
        <v>8</v>
      </c>
      <c r="AA85" s="56">
        <v>8</v>
      </c>
      <c r="AB85" s="56">
        <v>8</v>
      </c>
      <c r="AC85" s="56">
        <v>8</v>
      </c>
      <c r="AD85" s="56">
        <v>8</v>
      </c>
      <c r="AE85" s="56">
        <v>9</v>
      </c>
      <c r="AF85" s="47">
        <f>SUM(T85:AE85)</f>
        <v>98</v>
      </c>
      <c r="AG85" s="25">
        <v>148326.22</v>
      </c>
      <c r="AH85" s="25">
        <v>148326.22</v>
      </c>
      <c r="AI85" s="25">
        <v>148326.22</v>
      </c>
      <c r="AJ85" s="25">
        <v>148326.22</v>
      </c>
      <c r="AK85" s="25">
        <v>148326.22</v>
      </c>
      <c r="AL85" s="25">
        <v>148326.22</v>
      </c>
      <c r="AM85" s="25">
        <v>148326.22</v>
      </c>
      <c r="AN85" s="25">
        <v>148326.22</v>
      </c>
      <c r="AO85" s="25">
        <v>148326.22</v>
      </c>
      <c r="AP85" s="25">
        <v>148326.22</v>
      </c>
      <c r="AQ85" s="25">
        <v>148326.22</v>
      </c>
      <c r="AR85" s="25">
        <v>148326.28</v>
      </c>
      <c r="AS85" s="17">
        <f>SUM(AG85:AR85)</f>
        <v>1779914.7</v>
      </c>
    </row>
    <row r="86" spans="1:46" ht="21" customHeight="1" x14ac:dyDescent="0.25">
      <c r="A86" s="157" t="s">
        <v>59</v>
      </c>
      <c r="B86" s="158"/>
      <c r="C86" s="158"/>
      <c r="D86" s="158"/>
      <c r="E86" s="158"/>
      <c r="F86" s="158"/>
      <c r="G86" s="158"/>
      <c r="H86" s="158"/>
      <c r="I86" s="158"/>
      <c r="J86" s="158"/>
      <c r="K86" s="158"/>
      <c r="L86" s="158"/>
      <c r="M86" s="158"/>
      <c r="N86" s="158"/>
      <c r="O86" s="158"/>
      <c r="P86" s="158"/>
      <c r="Q86" s="158"/>
      <c r="R86" s="158"/>
      <c r="S86" s="158"/>
      <c r="T86" s="158"/>
      <c r="U86" s="158"/>
      <c r="V86" s="158"/>
      <c r="W86" s="158"/>
      <c r="X86" s="158"/>
      <c r="Y86" s="158"/>
      <c r="Z86" s="158"/>
      <c r="AA86" s="158"/>
      <c r="AB86" s="158"/>
      <c r="AC86" s="158"/>
      <c r="AD86" s="158"/>
      <c r="AE86" s="158"/>
      <c r="AF86" s="158"/>
      <c r="AG86" s="158"/>
      <c r="AH86" s="158"/>
      <c r="AI86" s="158"/>
      <c r="AJ86" s="158"/>
      <c r="AK86" s="158"/>
      <c r="AL86" s="158"/>
      <c r="AM86" s="158"/>
      <c r="AN86" s="158"/>
      <c r="AO86" s="158"/>
      <c r="AP86" s="158"/>
      <c r="AQ86" s="158"/>
      <c r="AR86" s="159"/>
      <c r="AS86" s="57">
        <f>SUM(AS85)</f>
        <v>1779914.7</v>
      </c>
    </row>
    <row r="87" spans="1:46" ht="84" customHeight="1" x14ac:dyDescent="0.25">
      <c r="A87" s="36" t="s">
        <v>42</v>
      </c>
      <c r="B87" s="21" t="s">
        <v>60</v>
      </c>
      <c r="C87" s="62" t="s">
        <v>58</v>
      </c>
      <c r="D87" s="19">
        <v>140</v>
      </c>
      <c r="E87" s="20" t="s">
        <v>170</v>
      </c>
      <c r="F87" s="74" t="s">
        <v>186</v>
      </c>
      <c r="G87" s="38">
        <v>20</v>
      </c>
      <c r="H87" s="38">
        <v>20</v>
      </c>
      <c r="I87" s="38">
        <v>20</v>
      </c>
      <c r="J87" s="38">
        <v>20</v>
      </c>
      <c r="K87" s="38">
        <v>20</v>
      </c>
      <c r="L87" s="38">
        <v>20</v>
      </c>
      <c r="M87" s="38">
        <v>20</v>
      </c>
      <c r="N87" s="38">
        <v>20</v>
      </c>
      <c r="O87" s="38">
        <v>20</v>
      </c>
      <c r="P87" s="38">
        <v>20</v>
      </c>
      <c r="Q87" s="38">
        <v>20</v>
      </c>
      <c r="R87" s="38">
        <v>20</v>
      </c>
      <c r="S87" s="47">
        <f>SUM(G87:R87)</f>
        <v>240</v>
      </c>
      <c r="T87" s="56">
        <v>12</v>
      </c>
      <c r="U87" s="56">
        <v>12</v>
      </c>
      <c r="V87" s="56">
        <v>12</v>
      </c>
      <c r="W87" s="56">
        <v>12</v>
      </c>
      <c r="X87" s="56">
        <v>12</v>
      </c>
      <c r="Y87" s="56">
        <v>12</v>
      </c>
      <c r="Z87" s="56">
        <v>12</v>
      </c>
      <c r="AA87" s="56">
        <v>12</v>
      </c>
      <c r="AB87" s="56">
        <v>12</v>
      </c>
      <c r="AC87" s="56">
        <v>12</v>
      </c>
      <c r="AD87" s="56">
        <v>10</v>
      </c>
      <c r="AE87" s="56">
        <v>10</v>
      </c>
      <c r="AF87" s="47">
        <f>SUM(T87:AE87)</f>
        <v>140</v>
      </c>
      <c r="AG87" s="25">
        <v>86800.35</v>
      </c>
      <c r="AH87" s="25">
        <v>86800.35</v>
      </c>
      <c r="AI87" s="25">
        <v>86800.35</v>
      </c>
      <c r="AJ87" s="25">
        <v>86800.35</v>
      </c>
      <c r="AK87" s="25">
        <v>86800.35</v>
      </c>
      <c r="AL87" s="25">
        <v>86800.35</v>
      </c>
      <c r="AM87" s="25">
        <v>86800.35</v>
      </c>
      <c r="AN87" s="25">
        <v>86800.35</v>
      </c>
      <c r="AO87" s="25">
        <v>86800.35</v>
      </c>
      <c r="AP87" s="25">
        <v>86800.35</v>
      </c>
      <c r="AQ87" s="25">
        <v>86800.35</v>
      </c>
      <c r="AR87" s="25">
        <v>86800.3</v>
      </c>
      <c r="AS87" s="17">
        <f>SUM(AG87:AR87)</f>
        <v>1041604.1499999999</v>
      </c>
    </row>
    <row r="88" spans="1:46" ht="21" customHeight="1" x14ac:dyDescent="0.25">
      <c r="A88" s="157" t="s">
        <v>61</v>
      </c>
      <c r="B88" s="158"/>
      <c r="C88" s="158"/>
      <c r="D88" s="158"/>
      <c r="E88" s="158"/>
      <c r="F88" s="158"/>
      <c r="G88" s="158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  <c r="U88" s="158"/>
      <c r="V88" s="158"/>
      <c r="W88" s="158"/>
      <c r="X88" s="158"/>
      <c r="Y88" s="158"/>
      <c r="Z88" s="158"/>
      <c r="AA88" s="158"/>
      <c r="AB88" s="158"/>
      <c r="AC88" s="158"/>
      <c r="AD88" s="158"/>
      <c r="AE88" s="158"/>
      <c r="AF88" s="158"/>
      <c r="AG88" s="158"/>
      <c r="AH88" s="158"/>
      <c r="AI88" s="158"/>
      <c r="AJ88" s="158"/>
      <c r="AK88" s="158"/>
      <c r="AL88" s="158"/>
      <c r="AM88" s="158"/>
      <c r="AN88" s="158"/>
      <c r="AO88" s="158"/>
      <c r="AP88" s="158"/>
      <c r="AQ88" s="158"/>
      <c r="AR88" s="159"/>
      <c r="AS88" s="57">
        <f>SUM(AS87)</f>
        <v>1041604.1499999999</v>
      </c>
    </row>
    <row r="89" spans="1:46" ht="55.5" customHeight="1" x14ac:dyDescent="0.25">
      <c r="A89" s="40">
        <v>3</v>
      </c>
      <c r="B89" s="21" t="s">
        <v>74</v>
      </c>
      <c r="C89" s="18" t="s">
        <v>62</v>
      </c>
      <c r="D89" s="19">
        <v>90</v>
      </c>
      <c r="E89" s="20" t="s">
        <v>170</v>
      </c>
      <c r="F89" s="74" t="s">
        <v>187</v>
      </c>
      <c r="G89" s="55">
        <v>10</v>
      </c>
      <c r="H89" s="55">
        <v>10</v>
      </c>
      <c r="I89" s="55">
        <v>10</v>
      </c>
      <c r="J89" s="55">
        <v>10</v>
      </c>
      <c r="K89" s="55">
        <v>10</v>
      </c>
      <c r="L89" s="55">
        <v>10</v>
      </c>
      <c r="M89" s="55">
        <v>10</v>
      </c>
      <c r="N89" s="55">
        <v>10</v>
      </c>
      <c r="O89" s="55">
        <v>10</v>
      </c>
      <c r="P89" s="55">
        <v>10</v>
      </c>
      <c r="Q89" s="55">
        <v>10</v>
      </c>
      <c r="R89" s="55">
        <v>10</v>
      </c>
      <c r="S89" s="47">
        <f>SUM(G89:R89)</f>
        <v>120</v>
      </c>
      <c r="T89" s="19">
        <v>7</v>
      </c>
      <c r="U89" s="19">
        <v>7</v>
      </c>
      <c r="V89" s="19">
        <v>7</v>
      </c>
      <c r="W89" s="19">
        <v>7</v>
      </c>
      <c r="X89" s="19">
        <v>7</v>
      </c>
      <c r="Y89" s="19">
        <v>7</v>
      </c>
      <c r="Z89" s="19">
        <v>8</v>
      </c>
      <c r="AA89" s="19">
        <v>8</v>
      </c>
      <c r="AB89" s="19">
        <v>8</v>
      </c>
      <c r="AC89" s="19">
        <v>8</v>
      </c>
      <c r="AD89" s="19">
        <v>8</v>
      </c>
      <c r="AE89" s="19">
        <v>8</v>
      </c>
      <c r="AF89" s="47">
        <f>SUM(T89:AE89)</f>
        <v>90</v>
      </c>
      <c r="AG89" s="25">
        <v>309074.26</v>
      </c>
      <c r="AH89" s="25">
        <v>309074.26</v>
      </c>
      <c r="AI89" s="25">
        <v>309074.26</v>
      </c>
      <c r="AJ89" s="25">
        <v>309074.26</v>
      </c>
      <c r="AK89" s="25">
        <v>309074.26</v>
      </c>
      <c r="AL89" s="25">
        <v>309074.26</v>
      </c>
      <c r="AM89" s="25">
        <v>309074.26</v>
      </c>
      <c r="AN89" s="25">
        <v>309074.26</v>
      </c>
      <c r="AO89" s="25">
        <v>309074.26</v>
      </c>
      <c r="AP89" s="25">
        <v>309074.26</v>
      </c>
      <c r="AQ89" s="25">
        <v>309074.26</v>
      </c>
      <c r="AR89" s="25">
        <v>309074.26</v>
      </c>
      <c r="AS89" s="17">
        <f>SUM(AG89:AR89)</f>
        <v>3708891.1199999992</v>
      </c>
    </row>
    <row r="90" spans="1:46" ht="21" customHeight="1" x14ac:dyDescent="0.25">
      <c r="A90" s="157" t="s">
        <v>63</v>
      </c>
      <c r="B90" s="158"/>
      <c r="C90" s="158"/>
      <c r="D90" s="158"/>
      <c r="E90" s="158"/>
      <c r="F90" s="158"/>
      <c r="G90" s="158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  <c r="T90" s="158"/>
      <c r="U90" s="158"/>
      <c r="V90" s="158"/>
      <c r="W90" s="158"/>
      <c r="X90" s="158"/>
      <c r="Y90" s="158"/>
      <c r="Z90" s="158"/>
      <c r="AA90" s="158"/>
      <c r="AB90" s="158"/>
      <c r="AC90" s="158"/>
      <c r="AD90" s="158"/>
      <c r="AE90" s="158"/>
      <c r="AF90" s="158"/>
      <c r="AG90" s="158"/>
      <c r="AH90" s="158"/>
      <c r="AI90" s="158"/>
      <c r="AJ90" s="158"/>
      <c r="AK90" s="158"/>
      <c r="AL90" s="158"/>
      <c r="AM90" s="158"/>
      <c r="AN90" s="158"/>
      <c r="AO90" s="158"/>
      <c r="AP90" s="158"/>
      <c r="AQ90" s="158"/>
      <c r="AR90" s="159"/>
      <c r="AS90" s="65">
        <f>SUM(AS89)</f>
        <v>3708891.1199999992</v>
      </c>
    </row>
    <row r="91" spans="1:46" ht="48.75" customHeight="1" x14ac:dyDescent="0.25">
      <c r="A91" s="40">
        <v>4</v>
      </c>
      <c r="B91" s="27" t="s">
        <v>64</v>
      </c>
      <c r="C91" s="22" t="s">
        <v>65</v>
      </c>
      <c r="D91" s="28">
        <v>4</v>
      </c>
      <c r="E91" s="29" t="s">
        <v>170</v>
      </c>
      <c r="F91" s="74" t="s">
        <v>188</v>
      </c>
      <c r="G91" s="37">
        <v>20</v>
      </c>
      <c r="H91" s="37">
        <v>20</v>
      </c>
      <c r="I91" s="37">
        <v>20</v>
      </c>
      <c r="J91" s="37">
        <v>20</v>
      </c>
      <c r="K91" s="37">
        <v>20</v>
      </c>
      <c r="L91" s="37">
        <v>20</v>
      </c>
      <c r="M91" s="37"/>
      <c r="N91" s="37"/>
      <c r="O91" s="37"/>
      <c r="P91" s="37"/>
      <c r="Q91" s="37"/>
      <c r="R91" s="37"/>
      <c r="S91" s="48">
        <f t="shared" ref="S91:S92" si="0">SUM(G91:R91)</f>
        <v>120</v>
      </c>
      <c r="T91" s="66">
        <v>0.66</v>
      </c>
      <c r="U91" s="66">
        <v>0.66</v>
      </c>
      <c r="V91" s="66">
        <v>0.66</v>
      </c>
      <c r="W91" s="66">
        <v>0.66</v>
      </c>
      <c r="X91" s="66">
        <v>0.68</v>
      </c>
      <c r="Y91" s="66">
        <v>0.68</v>
      </c>
      <c r="Z91" s="63"/>
      <c r="AA91" s="63"/>
      <c r="AB91" s="63"/>
      <c r="AC91" s="63"/>
      <c r="AD91" s="63"/>
      <c r="AE91" s="63"/>
      <c r="AF91" s="48">
        <f t="shared" ref="AF91:AF92" si="1">SUM(T91:AE91)</f>
        <v>4</v>
      </c>
      <c r="AG91" s="39">
        <v>23107.27</v>
      </c>
      <c r="AH91" s="39">
        <v>23107.27</v>
      </c>
      <c r="AI91" s="39">
        <v>23107.27</v>
      </c>
      <c r="AJ91" s="39">
        <v>23107.27</v>
      </c>
      <c r="AK91" s="39">
        <v>23107.27</v>
      </c>
      <c r="AL91" s="39">
        <v>23107.3</v>
      </c>
      <c r="AM91" s="25"/>
      <c r="AN91" s="39"/>
      <c r="AO91" s="39"/>
      <c r="AP91" s="39"/>
      <c r="AQ91" s="25"/>
      <c r="AR91" s="39"/>
      <c r="AS91" s="30">
        <f t="shared" ref="AS91:AS92" si="2">SUM(AG91:AR91)</f>
        <v>138643.65</v>
      </c>
      <c r="AT91" s="11"/>
    </row>
    <row r="92" spans="1:46" ht="55.5" customHeight="1" x14ac:dyDescent="0.25">
      <c r="A92" s="40">
        <v>5</v>
      </c>
      <c r="B92" s="27" t="s">
        <v>66</v>
      </c>
      <c r="C92" s="22" t="s">
        <v>67</v>
      </c>
      <c r="D92" s="28">
        <v>24</v>
      </c>
      <c r="E92" s="29" t="s">
        <v>170</v>
      </c>
      <c r="F92" s="74" t="s">
        <v>189</v>
      </c>
      <c r="G92" s="37">
        <v>10</v>
      </c>
      <c r="H92" s="37">
        <v>10</v>
      </c>
      <c r="I92" s="37">
        <v>10</v>
      </c>
      <c r="J92" s="37">
        <v>10</v>
      </c>
      <c r="K92" s="37">
        <v>10</v>
      </c>
      <c r="L92" s="37">
        <v>10</v>
      </c>
      <c r="M92" s="37">
        <v>10</v>
      </c>
      <c r="N92" s="37">
        <v>10</v>
      </c>
      <c r="O92" s="37">
        <v>10</v>
      </c>
      <c r="P92" s="37">
        <v>10</v>
      </c>
      <c r="Q92" s="37">
        <v>10</v>
      </c>
      <c r="R92" s="37">
        <v>10</v>
      </c>
      <c r="S92" s="48">
        <f t="shared" si="0"/>
        <v>120</v>
      </c>
      <c r="T92" s="63">
        <v>2</v>
      </c>
      <c r="U92" s="63">
        <v>2</v>
      </c>
      <c r="V92" s="63">
        <v>2</v>
      </c>
      <c r="W92" s="63">
        <v>2</v>
      </c>
      <c r="X92" s="63">
        <v>2</v>
      </c>
      <c r="Y92" s="63">
        <v>2</v>
      </c>
      <c r="Z92" s="63">
        <v>2</v>
      </c>
      <c r="AA92" s="63">
        <v>2</v>
      </c>
      <c r="AB92" s="63">
        <v>2</v>
      </c>
      <c r="AC92" s="63">
        <v>2</v>
      </c>
      <c r="AD92" s="63">
        <v>2</v>
      </c>
      <c r="AE92" s="63">
        <v>2</v>
      </c>
      <c r="AF92" s="48">
        <f t="shared" si="1"/>
        <v>24</v>
      </c>
      <c r="AG92" s="39">
        <v>14121.11</v>
      </c>
      <c r="AH92" s="39">
        <v>14121.11</v>
      </c>
      <c r="AI92" s="39">
        <v>14121.11</v>
      </c>
      <c r="AJ92" s="39">
        <v>14121.11</v>
      </c>
      <c r="AK92" s="39">
        <v>14121.11</v>
      </c>
      <c r="AL92" s="39">
        <v>14121.11</v>
      </c>
      <c r="AM92" s="39">
        <v>14121.11</v>
      </c>
      <c r="AN92" s="39">
        <v>14121.11</v>
      </c>
      <c r="AO92" s="39">
        <v>14121.11</v>
      </c>
      <c r="AP92" s="39">
        <v>14121.11</v>
      </c>
      <c r="AQ92" s="39">
        <v>14121.11</v>
      </c>
      <c r="AR92" s="39">
        <v>14121.15</v>
      </c>
      <c r="AS92" s="30">
        <f t="shared" si="2"/>
        <v>169453.36000000002</v>
      </c>
      <c r="AT92" s="11"/>
    </row>
    <row r="93" spans="1:46" ht="21.75" customHeight="1" x14ac:dyDescent="0.25">
      <c r="A93" s="157" t="s">
        <v>68</v>
      </c>
      <c r="B93" s="158"/>
      <c r="C93" s="158"/>
      <c r="D93" s="158"/>
      <c r="E93" s="158"/>
      <c r="F93" s="158"/>
      <c r="G93" s="158"/>
      <c r="H93" s="158"/>
      <c r="I93" s="158"/>
      <c r="J93" s="158"/>
      <c r="K93" s="158"/>
      <c r="L93" s="158"/>
      <c r="M93" s="158"/>
      <c r="N93" s="158"/>
      <c r="O93" s="158"/>
      <c r="P93" s="158"/>
      <c r="Q93" s="158"/>
      <c r="R93" s="158"/>
      <c r="S93" s="158"/>
      <c r="T93" s="158"/>
      <c r="U93" s="158"/>
      <c r="V93" s="158"/>
      <c r="W93" s="158"/>
      <c r="X93" s="158"/>
      <c r="Y93" s="158"/>
      <c r="Z93" s="158"/>
      <c r="AA93" s="158"/>
      <c r="AB93" s="158"/>
      <c r="AC93" s="158"/>
      <c r="AD93" s="158"/>
      <c r="AE93" s="158"/>
      <c r="AF93" s="158"/>
      <c r="AG93" s="158"/>
      <c r="AH93" s="158"/>
      <c r="AI93" s="158"/>
      <c r="AJ93" s="158"/>
      <c r="AK93" s="158"/>
      <c r="AL93" s="158"/>
      <c r="AM93" s="158"/>
      <c r="AN93" s="158"/>
      <c r="AO93" s="158"/>
      <c r="AP93" s="158"/>
      <c r="AQ93" s="158"/>
      <c r="AR93" s="159"/>
      <c r="AS93" s="57">
        <f>SUM(AS91:AS92)</f>
        <v>308097.01</v>
      </c>
    </row>
    <row r="94" spans="1:46" ht="52.5" customHeight="1" x14ac:dyDescent="0.25">
      <c r="A94" s="40">
        <v>6</v>
      </c>
      <c r="B94" s="27" t="s">
        <v>76</v>
      </c>
      <c r="C94" s="22" t="s">
        <v>77</v>
      </c>
      <c r="D94" s="28">
        <v>400</v>
      </c>
      <c r="E94" s="29" t="s">
        <v>184</v>
      </c>
      <c r="F94" s="74" t="s">
        <v>190</v>
      </c>
      <c r="G94" s="37">
        <v>20</v>
      </c>
      <c r="H94" s="37">
        <v>20</v>
      </c>
      <c r="I94" s="37">
        <v>20</v>
      </c>
      <c r="J94" s="37">
        <v>20</v>
      </c>
      <c r="K94" s="37">
        <v>20</v>
      </c>
      <c r="L94" s="37">
        <v>20</v>
      </c>
      <c r="M94" s="37">
        <v>20</v>
      </c>
      <c r="N94" s="37">
        <v>20</v>
      </c>
      <c r="O94" s="37">
        <v>20</v>
      </c>
      <c r="P94" s="37">
        <v>20</v>
      </c>
      <c r="Q94" s="37">
        <v>20</v>
      </c>
      <c r="R94" s="37">
        <v>20</v>
      </c>
      <c r="S94" s="48">
        <f t="shared" ref="S94" si="3">SUM(G94:R94)</f>
        <v>240</v>
      </c>
      <c r="T94" s="37">
        <v>30</v>
      </c>
      <c r="U94" s="37">
        <v>30</v>
      </c>
      <c r="V94" s="37">
        <v>30</v>
      </c>
      <c r="W94" s="37">
        <v>30</v>
      </c>
      <c r="X94" s="37">
        <v>35</v>
      </c>
      <c r="Y94" s="37">
        <v>35</v>
      </c>
      <c r="Z94" s="37">
        <v>35</v>
      </c>
      <c r="AA94" s="37">
        <v>35</v>
      </c>
      <c r="AB94" s="37">
        <v>35</v>
      </c>
      <c r="AC94" s="37">
        <v>35</v>
      </c>
      <c r="AD94" s="37">
        <v>35</v>
      </c>
      <c r="AE94" s="37">
        <v>35</v>
      </c>
      <c r="AF94" s="48">
        <f t="shared" ref="AF94" si="4">SUM(T94:AE94)</f>
        <v>400</v>
      </c>
      <c r="AG94" s="39">
        <v>29206.15</v>
      </c>
      <c r="AH94" s="39">
        <v>29206.15</v>
      </c>
      <c r="AI94" s="39">
        <v>29206.15</v>
      </c>
      <c r="AJ94" s="39">
        <v>29206.15</v>
      </c>
      <c r="AK94" s="39">
        <v>29206.15</v>
      </c>
      <c r="AL94" s="39">
        <v>29206.15</v>
      </c>
      <c r="AM94" s="39">
        <v>29206.15</v>
      </c>
      <c r="AN94" s="39">
        <v>29206.15</v>
      </c>
      <c r="AO94" s="39">
        <v>29206.15</v>
      </c>
      <c r="AP94" s="39">
        <v>29206.15</v>
      </c>
      <c r="AQ94" s="39">
        <v>29206.15</v>
      </c>
      <c r="AR94" s="39">
        <v>29206.15</v>
      </c>
      <c r="AS94" s="30">
        <f t="shared" ref="AS94" si="5">SUM(AG94:AR94)</f>
        <v>350473.80000000005</v>
      </c>
      <c r="AT94" s="11"/>
    </row>
    <row r="95" spans="1:46" ht="21.75" customHeight="1" x14ac:dyDescent="0.25">
      <c r="A95" s="157" t="s">
        <v>78</v>
      </c>
      <c r="B95" s="158"/>
      <c r="C95" s="158"/>
      <c r="D95" s="158"/>
      <c r="E95" s="158"/>
      <c r="F95" s="158"/>
      <c r="G95" s="158"/>
      <c r="H95" s="158"/>
      <c r="I95" s="158"/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  <c r="U95" s="158"/>
      <c r="V95" s="158"/>
      <c r="W95" s="158"/>
      <c r="X95" s="158"/>
      <c r="Y95" s="158"/>
      <c r="Z95" s="158"/>
      <c r="AA95" s="158"/>
      <c r="AB95" s="158"/>
      <c r="AC95" s="158"/>
      <c r="AD95" s="158"/>
      <c r="AE95" s="158"/>
      <c r="AF95" s="158"/>
      <c r="AG95" s="158"/>
      <c r="AH95" s="158"/>
      <c r="AI95" s="158"/>
      <c r="AJ95" s="158"/>
      <c r="AK95" s="158"/>
      <c r="AL95" s="158"/>
      <c r="AM95" s="158"/>
      <c r="AN95" s="158"/>
      <c r="AO95" s="158"/>
      <c r="AP95" s="158"/>
      <c r="AQ95" s="158"/>
      <c r="AR95" s="159"/>
      <c r="AS95" s="57">
        <f>SUM(AS94)</f>
        <v>350473.80000000005</v>
      </c>
    </row>
    <row r="96" spans="1:46" ht="21.75" customHeight="1" x14ac:dyDescent="0.25">
      <c r="A96" s="157" t="s">
        <v>69</v>
      </c>
      <c r="B96" s="158"/>
      <c r="C96" s="158"/>
      <c r="D96" s="158"/>
      <c r="E96" s="158"/>
      <c r="F96" s="158"/>
      <c r="G96" s="158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58"/>
      <c r="Y96" s="158"/>
      <c r="Z96" s="158"/>
      <c r="AA96" s="158"/>
      <c r="AB96" s="158"/>
      <c r="AC96" s="158"/>
      <c r="AD96" s="158"/>
      <c r="AE96" s="158"/>
      <c r="AF96" s="158"/>
      <c r="AG96" s="158"/>
      <c r="AH96" s="158"/>
      <c r="AI96" s="158"/>
      <c r="AJ96" s="158"/>
      <c r="AK96" s="158"/>
      <c r="AL96" s="158"/>
      <c r="AM96" s="158"/>
      <c r="AN96" s="158"/>
      <c r="AO96" s="158"/>
      <c r="AP96" s="158"/>
      <c r="AQ96" s="158"/>
      <c r="AR96" s="159"/>
      <c r="AS96" s="57">
        <f>AS95+AS93+AS90+AS88+AS86</f>
        <v>7188980.7800000003</v>
      </c>
    </row>
    <row r="97" spans="1:48" ht="55.5" customHeight="1" x14ac:dyDescent="0.25">
      <c r="A97" s="40">
        <v>7</v>
      </c>
      <c r="B97" s="21" t="s">
        <v>75</v>
      </c>
      <c r="C97" s="24" t="s">
        <v>41</v>
      </c>
      <c r="D97" s="23">
        <v>120</v>
      </c>
      <c r="E97" s="20" t="s">
        <v>171</v>
      </c>
      <c r="F97" s="74" t="s">
        <v>191</v>
      </c>
      <c r="G97" s="38">
        <v>20</v>
      </c>
      <c r="H97" s="38">
        <v>20</v>
      </c>
      <c r="I97" s="38">
        <v>20</v>
      </c>
      <c r="J97" s="38">
        <v>20</v>
      </c>
      <c r="K97" s="38">
        <v>20</v>
      </c>
      <c r="L97" s="38">
        <v>20</v>
      </c>
      <c r="M97" s="38">
        <v>20</v>
      </c>
      <c r="N97" s="38">
        <v>20</v>
      </c>
      <c r="O97" s="38">
        <v>20</v>
      </c>
      <c r="P97" s="38">
        <v>20</v>
      </c>
      <c r="Q97" s="38">
        <v>20</v>
      </c>
      <c r="R97" s="38">
        <v>20</v>
      </c>
      <c r="S97" s="47">
        <f t="shared" ref="S97" si="6">SUM(G97:R97)</f>
        <v>240</v>
      </c>
      <c r="T97" s="56">
        <v>10</v>
      </c>
      <c r="U97" s="56">
        <v>10</v>
      </c>
      <c r="V97" s="56">
        <v>10</v>
      </c>
      <c r="W97" s="56">
        <v>10</v>
      </c>
      <c r="X97" s="56">
        <v>10</v>
      </c>
      <c r="Y97" s="56">
        <v>10</v>
      </c>
      <c r="Z97" s="56">
        <v>10</v>
      </c>
      <c r="AA97" s="56">
        <v>10</v>
      </c>
      <c r="AB97" s="56">
        <v>10</v>
      </c>
      <c r="AC97" s="56">
        <v>10</v>
      </c>
      <c r="AD97" s="56">
        <v>10</v>
      </c>
      <c r="AE97" s="56">
        <v>10</v>
      </c>
      <c r="AF97" s="47">
        <f t="shared" ref="AF97" si="7">SUM(T97:AE97)</f>
        <v>120</v>
      </c>
      <c r="AG97" s="25">
        <v>95184.29</v>
      </c>
      <c r="AH97" s="25">
        <v>95184.29</v>
      </c>
      <c r="AI97" s="25">
        <v>95184.29</v>
      </c>
      <c r="AJ97" s="25">
        <v>95184.29</v>
      </c>
      <c r="AK97" s="25">
        <v>95184.29</v>
      </c>
      <c r="AL97" s="25">
        <v>95184.3</v>
      </c>
      <c r="AM97" s="25">
        <v>95184.3</v>
      </c>
      <c r="AN97" s="25">
        <v>95184.3</v>
      </c>
      <c r="AO97" s="25">
        <v>95184.3</v>
      </c>
      <c r="AP97" s="25">
        <v>95184.3</v>
      </c>
      <c r="AQ97" s="25">
        <v>95184.3</v>
      </c>
      <c r="AR97" s="25">
        <v>95184.3</v>
      </c>
      <c r="AS97" s="17">
        <f t="shared" ref="AS97" si="8">SUM(AG97:AR97)</f>
        <v>1142211.5500000003</v>
      </c>
    </row>
    <row r="98" spans="1:48" ht="21.75" customHeight="1" x14ac:dyDescent="0.25">
      <c r="A98" s="157" t="s">
        <v>70</v>
      </c>
      <c r="B98" s="158"/>
      <c r="C98" s="158"/>
      <c r="D98" s="158"/>
      <c r="E98" s="158"/>
      <c r="F98" s="158"/>
      <c r="G98" s="158"/>
      <c r="H98" s="158"/>
      <c r="I98" s="158"/>
      <c r="J98" s="158"/>
      <c r="K98" s="158"/>
      <c r="L98" s="158"/>
      <c r="M98" s="158"/>
      <c r="N98" s="158"/>
      <c r="O98" s="158"/>
      <c r="P98" s="158"/>
      <c r="Q98" s="158"/>
      <c r="R98" s="158"/>
      <c r="S98" s="158"/>
      <c r="T98" s="158"/>
      <c r="U98" s="158"/>
      <c r="V98" s="158"/>
      <c r="W98" s="158"/>
      <c r="X98" s="158"/>
      <c r="Y98" s="158"/>
      <c r="Z98" s="158"/>
      <c r="AA98" s="158"/>
      <c r="AB98" s="158"/>
      <c r="AC98" s="158"/>
      <c r="AD98" s="158"/>
      <c r="AE98" s="158"/>
      <c r="AF98" s="158"/>
      <c r="AG98" s="158"/>
      <c r="AH98" s="158"/>
      <c r="AI98" s="158"/>
      <c r="AJ98" s="158"/>
      <c r="AK98" s="158"/>
      <c r="AL98" s="158"/>
      <c r="AM98" s="158"/>
      <c r="AN98" s="158"/>
      <c r="AO98" s="158"/>
      <c r="AP98" s="158"/>
      <c r="AQ98" s="158"/>
      <c r="AR98" s="159"/>
      <c r="AS98" s="57">
        <f>SUM(AS97:AS97)</f>
        <v>1142211.5500000003</v>
      </c>
    </row>
    <row r="99" spans="1:48" ht="53.25" customHeight="1" x14ac:dyDescent="0.25">
      <c r="A99" s="40">
        <v>8</v>
      </c>
      <c r="B99" s="21" t="s">
        <v>71</v>
      </c>
      <c r="C99" s="24" t="s">
        <v>72</v>
      </c>
      <c r="D99" s="23">
        <v>30</v>
      </c>
      <c r="E99" s="20" t="s">
        <v>170</v>
      </c>
      <c r="F99" s="74" t="s">
        <v>192</v>
      </c>
      <c r="G99" s="38">
        <v>20</v>
      </c>
      <c r="H99" s="38">
        <v>20</v>
      </c>
      <c r="I99" s="38">
        <v>20</v>
      </c>
      <c r="J99" s="38">
        <v>20</v>
      </c>
      <c r="K99" s="38">
        <v>20</v>
      </c>
      <c r="L99" s="38">
        <v>20</v>
      </c>
      <c r="M99" s="38">
        <v>20</v>
      </c>
      <c r="N99" s="38">
        <v>20</v>
      </c>
      <c r="O99" s="38">
        <v>20</v>
      </c>
      <c r="P99" s="38">
        <v>20</v>
      </c>
      <c r="Q99" s="38">
        <v>20</v>
      </c>
      <c r="R99" s="38">
        <v>20</v>
      </c>
      <c r="S99" s="47">
        <f t="shared" ref="S99" si="9">SUM(G99:R99)</f>
        <v>240</v>
      </c>
      <c r="T99" s="56">
        <v>2</v>
      </c>
      <c r="U99" s="56">
        <v>2</v>
      </c>
      <c r="V99" s="56">
        <v>2</v>
      </c>
      <c r="W99" s="56">
        <v>2</v>
      </c>
      <c r="X99" s="56">
        <v>2</v>
      </c>
      <c r="Y99" s="56">
        <v>2</v>
      </c>
      <c r="Z99" s="56">
        <v>3</v>
      </c>
      <c r="AA99" s="56">
        <v>3</v>
      </c>
      <c r="AB99" s="56">
        <v>3</v>
      </c>
      <c r="AC99" s="56">
        <v>3</v>
      </c>
      <c r="AD99" s="56">
        <v>3</v>
      </c>
      <c r="AE99" s="56">
        <v>3</v>
      </c>
      <c r="AF99" s="47">
        <f t="shared" ref="AF99" si="10">SUM(T99:AE99)</f>
        <v>30</v>
      </c>
      <c r="AG99" s="25">
        <v>87393.65</v>
      </c>
      <c r="AH99" s="25">
        <v>87393.65</v>
      </c>
      <c r="AI99" s="25">
        <v>87393.65</v>
      </c>
      <c r="AJ99" s="25">
        <v>87393.65</v>
      </c>
      <c r="AK99" s="25">
        <v>87393.65</v>
      </c>
      <c r="AL99" s="25">
        <v>87393.65</v>
      </c>
      <c r="AM99" s="25">
        <v>87393.65</v>
      </c>
      <c r="AN99" s="25">
        <v>87393.65</v>
      </c>
      <c r="AO99" s="25">
        <v>87393.65</v>
      </c>
      <c r="AP99" s="25">
        <v>87393.65</v>
      </c>
      <c r="AQ99" s="25">
        <v>87393.65</v>
      </c>
      <c r="AR99" s="25">
        <v>87393.64</v>
      </c>
      <c r="AS99" s="17">
        <f t="shared" ref="AS99" si="11">SUM(AG99:AR99)</f>
        <v>1048723.79</v>
      </c>
    </row>
    <row r="100" spans="1:48" ht="21" customHeight="1" x14ac:dyDescent="0.25">
      <c r="A100" s="157" t="s">
        <v>73</v>
      </c>
      <c r="B100" s="158"/>
      <c r="C100" s="158"/>
      <c r="D100" s="158"/>
      <c r="E100" s="158"/>
      <c r="F100" s="158"/>
      <c r="G100" s="158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58"/>
      <c r="W100" s="158"/>
      <c r="X100" s="158"/>
      <c r="Y100" s="158"/>
      <c r="Z100" s="158"/>
      <c r="AA100" s="158"/>
      <c r="AB100" s="158"/>
      <c r="AC100" s="158"/>
      <c r="AD100" s="158"/>
      <c r="AE100" s="158"/>
      <c r="AF100" s="158"/>
      <c r="AG100" s="158"/>
      <c r="AH100" s="158"/>
      <c r="AI100" s="158"/>
      <c r="AJ100" s="158"/>
      <c r="AK100" s="158"/>
      <c r="AL100" s="158"/>
      <c r="AM100" s="158"/>
      <c r="AN100" s="158"/>
      <c r="AO100" s="158"/>
      <c r="AP100" s="158"/>
      <c r="AQ100" s="158"/>
      <c r="AR100" s="159"/>
      <c r="AS100" s="57">
        <f>SUM(AS99:AS99)</f>
        <v>1048723.79</v>
      </c>
    </row>
    <row r="101" spans="1:48" ht="24" customHeight="1" x14ac:dyDescent="0.25">
      <c r="A101" s="157" t="s">
        <v>44</v>
      </c>
      <c r="B101" s="158"/>
      <c r="C101" s="158"/>
      <c r="D101" s="158"/>
      <c r="E101" s="158"/>
      <c r="F101" s="158"/>
      <c r="G101" s="158"/>
      <c r="H101" s="158"/>
      <c r="I101" s="158"/>
      <c r="J101" s="158"/>
      <c r="K101" s="158"/>
      <c r="L101" s="158"/>
      <c r="M101" s="158"/>
      <c r="N101" s="158"/>
      <c r="O101" s="158"/>
      <c r="P101" s="158"/>
      <c r="Q101" s="158"/>
      <c r="R101" s="158"/>
      <c r="S101" s="158"/>
      <c r="T101" s="158"/>
      <c r="U101" s="158"/>
      <c r="V101" s="158"/>
      <c r="W101" s="158"/>
      <c r="X101" s="158"/>
      <c r="Y101" s="158"/>
      <c r="Z101" s="158"/>
      <c r="AA101" s="158"/>
      <c r="AB101" s="158"/>
      <c r="AC101" s="158"/>
      <c r="AD101" s="158"/>
      <c r="AE101" s="158"/>
      <c r="AF101" s="158"/>
      <c r="AG101" s="158"/>
      <c r="AH101" s="158"/>
      <c r="AI101" s="158"/>
      <c r="AJ101" s="158"/>
      <c r="AK101" s="158"/>
      <c r="AL101" s="158"/>
      <c r="AM101" s="158"/>
      <c r="AN101" s="158"/>
      <c r="AO101" s="158"/>
      <c r="AP101" s="158"/>
      <c r="AQ101" s="158"/>
      <c r="AR101" s="159"/>
      <c r="AS101" s="57">
        <f>AS100+AS98</f>
        <v>2190935.3400000003</v>
      </c>
    </row>
    <row r="102" spans="1:48" s="2" customFormat="1" ht="21.75" customHeight="1" thickBot="1" x14ac:dyDescent="0.25">
      <c r="A102" s="41"/>
      <c r="B102" s="42"/>
      <c r="C102" s="43"/>
      <c r="D102" s="44"/>
      <c r="E102" s="45"/>
      <c r="F102" s="46"/>
      <c r="G102" s="143" t="s">
        <v>176</v>
      </c>
      <c r="H102" s="143"/>
      <c r="I102" s="143"/>
      <c r="J102" s="143"/>
      <c r="K102" s="143"/>
      <c r="L102" s="143"/>
      <c r="M102" s="143"/>
      <c r="N102" s="143"/>
      <c r="O102" s="143"/>
      <c r="P102" s="143"/>
      <c r="Q102" s="143"/>
      <c r="R102" s="143"/>
      <c r="S102" s="143"/>
      <c r="T102" s="143"/>
      <c r="U102" s="143"/>
      <c r="V102" s="143"/>
      <c r="W102" s="143"/>
      <c r="X102" s="143"/>
      <c r="Y102" s="143"/>
      <c r="Z102" s="143"/>
      <c r="AA102" s="143"/>
      <c r="AB102" s="143"/>
      <c r="AC102" s="143"/>
      <c r="AD102" s="143"/>
      <c r="AE102" s="143"/>
      <c r="AF102" s="143"/>
      <c r="AG102" s="143"/>
      <c r="AH102" s="143"/>
      <c r="AI102" s="143"/>
      <c r="AJ102" s="143"/>
      <c r="AK102" s="143"/>
      <c r="AL102" s="143"/>
      <c r="AM102" s="143"/>
      <c r="AN102" s="143"/>
      <c r="AO102" s="143"/>
      <c r="AP102" s="143"/>
      <c r="AQ102" s="143"/>
      <c r="AR102" s="143"/>
      <c r="AS102" s="58">
        <f>AS101+AS96</f>
        <v>9379916.120000001</v>
      </c>
      <c r="AU102" s="3"/>
      <c r="AV102" s="4"/>
    </row>
    <row r="103" spans="1:48" s="2" customFormat="1" ht="10.5" customHeight="1" x14ac:dyDescent="0.2">
      <c r="A103" s="6"/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5"/>
      <c r="R103" s="5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31"/>
      <c r="AU103" s="3"/>
      <c r="AV103" s="4"/>
    </row>
    <row r="104" spans="1:48" s="2" customFormat="1" ht="10.5" customHeight="1" x14ac:dyDescent="0.2">
      <c r="A104" s="6"/>
      <c r="B104" s="261" t="s">
        <v>211</v>
      </c>
      <c r="C104" s="262"/>
      <c r="D104" s="262"/>
      <c r="E104" s="262"/>
      <c r="F104" s="262"/>
      <c r="G104" s="262"/>
      <c r="H104" s="262"/>
      <c r="I104" s="262"/>
      <c r="J104" s="262"/>
      <c r="K104" s="262"/>
      <c r="L104" s="262"/>
      <c r="M104" s="262"/>
      <c r="N104" s="262"/>
      <c r="O104" s="262"/>
      <c r="P104" s="262"/>
      <c r="Q104" s="262"/>
      <c r="R104" s="262"/>
      <c r="S104" s="262"/>
      <c r="T104" s="262"/>
      <c r="U104" s="262"/>
      <c r="V104" s="262"/>
      <c r="W104" s="262"/>
      <c r="X104" s="262"/>
      <c r="Y104" s="262"/>
      <c r="Z104" s="262"/>
      <c r="AA104" s="262"/>
      <c r="AB104" s="263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31"/>
      <c r="AU104" s="3"/>
      <c r="AV104" s="4"/>
    </row>
    <row r="105" spans="1:48" s="2" customFormat="1" ht="10.5" customHeight="1" x14ac:dyDescent="0.2">
      <c r="A105" s="6"/>
      <c r="B105" s="264"/>
      <c r="C105" s="265"/>
      <c r="D105" s="265"/>
      <c r="E105" s="265"/>
      <c r="F105" s="265"/>
      <c r="G105" s="265"/>
      <c r="H105" s="265"/>
      <c r="I105" s="265"/>
      <c r="J105" s="265"/>
      <c r="K105" s="265"/>
      <c r="L105" s="265"/>
      <c r="M105" s="265"/>
      <c r="N105" s="265"/>
      <c r="O105" s="265"/>
      <c r="P105" s="265"/>
      <c r="Q105" s="265"/>
      <c r="R105" s="265"/>
      <c r="S105" s="265"/>
      <c r="T105" s="265"/>
      <c r="U105" s="265"/>
      <c r="V105" s="265"/>
      <c r="W105" s="265"/>
      <c r="X105" s="265"/>
      <c r="Y105" s="265"/>
      <c r="Z105" s="265"/>
      <c r="AA105" s="265"/>
      <c r="AB105" s="266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31"/>
      <c r="AU105" s="3"/>
      <c r="AV105" s="4"/>
    </row>
    <row r="106" spans="1:48" ht="11.25" customHeight="1" x14ac:dyDescent="0.25">
      <c r="B106" s="13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3"/>
    </row>
    <row r="107" spans="1:48" ht="11.25" customHeight="1" x14ac:dyDescent="0.25">
      <c r="B107" s="13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3"/>
    </row>
    <row r="108" spans="1:48" ht="11.25" customHeight="1" x14ac:dyDescent="0.25">
      <c r="B108" s="13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3"/>
    </row>
    <row r="109" spans="1:48" ht="15" customHeight="1" x14ac:dyDescent="0.25">
      <c r="B109" s="13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3"/>
    </row>
    <row r="110" spans="1:48" ht="15" customHeight="1" x14ac:dyDescent="0.25">
      <c r="B110" s="13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3"/>
    </row>
    <row r="111" spans="1:48" x14ac:dyDescent="0.25">
      <c r="B111" s="13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3"/>
    </row>
    <row r="112" spans="1:48" x14ac:dyDescent="0.25">
      <c r="B112" s="13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3"/>
    </row>
    <row r="113" spans="1:28" x14ac:dyDescent="0.25">
      <c r="B113" s="13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3"/>
    </row>
    <row r="114" spans="1:28" x14ac:dyDescent="0.25">
      <c r="B114" s="13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3"/>
    </row>
    <row r="115" spans="1:28" ht="26.25" x14ac:dyDescent="0.25">
      <c r="A115" s="109" t="s">
        <v>198</v>
      </c>
      <c r="B115" s="110"/>
      <c r="C115" s="110"/>
      <c r="D115" s="110"/>
      <c r="E115" s="110"/>
      <c r="F115" s="110"/>
      <c r="G115" s="110"/>
      <c r="H115" s="110"/>
      <c r="I115" s="110"/>
      <c r="J115" s="110"/>
      <c r="K115" s="110"/>
      <c r="L115" s="110"/>
      <c r="M115" s="110"/>
      <c r="N115" s="110"/>
      <c r="O115" s="110"/>
      <c r="P115" s="110"/>
      <c r="Q115" s="110"/>
      <c r="R115" s="110"/>
      <c r="S115" s="110"/>
      <c r="T115" s="110"/>
    </row>
    <row r="116" spans="1:28" x14ac:dyDescent="0.25">
      <c r="A116" s="111" t="s">
        <v>19</v>
      </c>
      <c r="B116" s="114" t="s">
        <v>199</v>
      </c>
      <c r="C116" s="86" t="s">
        <v>200</v>
      </c>
      <c r="D116" s="87"/>
      <c r="E116" s="88"/>
      <c r="F116" s="86" t="s">
        <v>201</v>
      </c>
      <c r="G116" s="87"/>
      <c r="H116" s="87"/>
      <c r="I116" s="87"/>
      <c r="J116" s="87"/>
      <c r="K116" s="87"/>
      <c r="L116" s="87"/>
      <c r="M116" s="87"/>
      <c r="N116" s="87"/>
      <c r="O116" s="88"/>
      <c r="P116" s="117" t="s">
        <v>202</v>
      </c>
      <c r="Q116" s="118"/>
      <c r="R116" s="118"/>
      <c r="S116" s="118"/>
      <c r="T116" s="119"/>
    </row>
    <row r="117" spans="1:28" x14ac:dyDescent="0.25">
      <c r="A117" s="112"/>
      <c r="B117" s="115"/>
      <c r="C117" s="126" t="s">
        <v>27</v>
      </c>
      <c r="D117" s="126" t="s">
        <v>203</v>
      </c>
      <c r="E117" s="126" t="s">
        <v>204</v>
      </c>
      <c r="F117" s="115" t="s">
        <v>205</v>
      </c>
      <c r="G117" s="128" t="s">
        <v>206</v>
      </c>
      <c r="H117" s="129"/>
      <c r="I117" s="129"/>
      <c r="J117" s="130"/>
      <c r="K117" s="128" t="s">
        <v>207</v>
      </c>
      <c r="L117" s="129"/>
      <c r="M117" s="129"/>
      <c r="N117" s="129"/>
      <c r="O117" s="130"/>
      <c r="P117" s="120"/>
      <c r="Q117" s="121"/>
      <c r="R117" s="121"/>
      <c r="S117" s="121"/>
      <c r="T117" s="122"/>
    </row>
    <row r="118" spans="1:28" ht="31.5" customHeight="1" x14ac:dyDescent="0.25">
      <c r="A118" s="113"/>
      <c r="B118" s="116"/>
      <c r="C118" s="127"/>
      <c r="D118" s="127"/>
      <c r="E118" s="127"/>
      <c r="F118" s="116"/>
      <c r="G118" s="106"/>
      <c r="H118" s="107"/>
      <c r="I118" s="107"/>
      <c r="J118" s="108"/>
      <c r="K118" s="106"/>
      <c r="L118" s="107"/>
      <c r="M118" s="107"/>
      <c r="N118" s="107"/>
      <c r="O118" s="108"/>
      <c r="P118" s="123"/>
      <c r="Q118" s="124"/>
      <c r="R118" s="124"/>
      <c r="S118" s="124"/>
      <c r="T118" s="125"/>
    </row>
    <row r="119" spans="1:28" ht="60" customHeight="1" x14ac:dyDescent="0.25">
      <c r="A119" s="77">
        <v>1</v>
      </c>
      <c r="B119" s="78" t="s">
        <v>57</v>
      </c>
      <c r="C119" s="62" t="s">
        <v>58</v>
      </c>
      <c r="D119" s="79">
        <v>98</v>
      </c>
      <c r="E119" s="75">
        <v>98</v>
      </c>
      <c r="F119" s="80">
        <v>1759914.7</v>
      </c>
      <c r="G119" s="89">
        <v>1779914.7</v>
      </c>
      <c r="H119" s="90"/>
      <c r="I119" s="90"/>
      <c r="J119" s="91"/>
      <c r="K119" s="89">
        <f>G119-F119</f>
        <v>20000</v>
      </c>
      <c r="L119" s="90"/>
      <c r="M119" s="90"/>
      <c r="N119" s="90"/>
      <c r="O119" s="91"/>
      <c r="P119" s="86" t="s">
        <v>208</v>
      </c>
      <c r="Q119" s="87"/>
      <c r="R119" s="87"/>
      <c r="S119" s="87"/>
      <c r="T119" s="88"/>
    </row>
    <row r="120" spans="1:28" ht="110.25" customHeight="1" x14ac:dyDescent="0.25">
      <c r="A120" s="77">
        <v>2</v>
      </c>
      <c r="B120" s="78" t="s">
        <v>60</v>
      </c>
      <c r="C120" s="62" t="s">
        <v>58</v>
      </c>
      <c r="D120" s="79">
        <v>140</v>
      </c>
      <c r="E120" s="75">
        <v>140</v>
      </c>
      <c r="F120" s="80">
        <v>1026852.61</v>
      </c>
      <c r="G120" s="89">
        <v>1026852.61</v>
      </c>
      <c r="H120" s="90"/>
      <c r="I120" s="90"/>
      <c r="J120" s="91"/>
      <c r="K120" s="89">
        <f t="shared" ref="K120:K126" si="12">G120-F120</f>
        <v>0</v>
      </c>
      <c r="L120" s="87"/>
      <c r="M120" s="87"/>
      <c r="N120" s="87"/>
      <c r="O120" s="88"/>
      <c r="P120" s="106" t="s">
        <v>209</v>
      </c>
      <c r="Q120" s="107"/>
      <c r="R120" s="107"/>
      <c r="S120" s="107"/>
      <c r="T120" s="108"/>
    </row>
    <row r="121" spans="1:28" ht="72.75" customHeight="1" x14ac:dyDescent="0.25">
      <c r="A121" s="77">
        <v>3</v>
      </c>
      <c r="B121" s="78" t="s">
        <v>74</v>
      </c>
      <c r="C121" s="18" t="s">
        <v>62</v>
      </c>
      <c r="D121" s="79">
        <v>90</v>
      </c>
      <c r="E121" s="75">
        <v>90</v>
      </c>
      <c r="F121" s="80">
        <v>3708891.12</v>
      </c>
      <c r="G121" s="89">
        <v>3708891.12</v>
      </c>
      <c r="H121" s="90"/>
      <c r="I121" s="90"/>
      <c r="J121" s="91"/>
      <c r="K121" s="89">
        <f t="shared" si="12"/>
        <v>0</v>
      </c>
      <c r="L121" s="87"/>
      <c r="M121" s="87"/>
      <c r="N121" s="87"/>
      <c r="O121" s="88"/>
      <c r="P121" s="86" t="s">
        <v>209</v>
      </c>
      <c r="Q121" s="87"/>
      <c r="R121" s="87"/>
      <c r="S121" s="87"/>
      <c r="T121" s="88"/>
    </row>
    <row r="122" spans="1:28" ht="58.5" customHeight="1" x14ac:dyDescent="0.25">
      <c r="A122" s="77">
        <v>4</v>
      </c>
      <c r="B122" s="81" t="s">
        <v>64</v>
      </c>
      <c r="C122" s="22" t="s">
        <v>65</v>
      </c>
      <c r="D122" s="82">
        <v>4</v>
      </c>
      <c r="E122" s="75">
        <v>4</v>
      </c>
      <c r="F122" s="80">
        <v>138643.65</v>
      </c>
      <c r="G122" s="89">
        <v>138643.65</v>
      </c>
      <c r="H122" s="90"/>
      <c r="I122" s="90"/>
      <c r="J122" s="91"/>
      <c r="K122" s="89">
        <f t="shared" ref="K122" si="13">G122-F122</f>
        <v>0</v>
      </c>
      <c r="L122" s="87"/>
      <c r="M122" s="87"/>
      <c r="N122" s="87"/>
      <c r="O122" s="88"/>
      <c r="P122" s="86" t="s">
        <v>209</v>
      </c>
      <c r="Q122" s="87"/>
      <c r="R122" s="87"/>
      <c r="S122" s="87"/>
      <c r="T122" s="88"/>
    </row>
    <row r="123" spans="1:28" ht="58.5" customHeight="1" x14ac:dyDescent="0.25">
      <c r="A123" s="77">
        <v>5</v>
      </c>
      <c r="B123" s="81" t="s">
        <v>66</v>
      </c>
      <c r="C123" s="22" t="s">
        <v>67</v>
      </c>
      <c r="D123" s="82">
        <v>24</v>
      </c>
      <c r="E123" s="75">
        <v>24</v>
      </c>
      <c r="F123" s="80">
        <v>169453.36</v>
      </c>
      <c r="G123" s="89">
        <v>169453.36</v>
      </c>
      <c r="H123" s="90"/>
      <c r="I123" s="90"/>
      <c r="J123" s="91"/>
      <c r="K123" s="89">
        <f t="shared" si="12"/>
        <v>0</v>
      </c>
      <c r="L123" s="87"/>
      <c r="M123" s="87"/>
      <c r="N123" s="87"/>
      <c r="O123" s="88"/>
      <c r="P123" s="86" t="s">
        <v>209</v>
      </c>
      <c r="Q123" s="87"/>
      <c r="R123" s="87"/>
      <c r="S123" s="87"/>
      <c r="T123" s="88"/>
    </row>
    <row r="124" spans="1:28" ht="81" customHeight="1" x14ac:dyDescent="0.25">
      <c r="A124" s="77">
        <v>6</v>
      </c>
      <c r="B124" s="81" t="s">
        <v>76</v>
      </c>
      <c r="C124" s="22" t="s">
        <v>77</v>
      </c>
      <c r="D124" s="82">
        <v>400</v>
      </c>
      <c r="E124" s="75">
        <v>400</v>
      </c>
      <c r="F124" s="80">
        <v>344546.61</v>
      </c>
      <c r="G124" s="89">
        <v>350473.8</v>
      </c>
      <c r="H124" s="90"/>
      <c r="I124" s="90"/>
      <c r="J124" s="91"/>
      <c r="K124" s="89">
        <f t="shared" ref="K124:K125" si="14">G124-F124</f>
        <v>5927.1900000000023</v>
      </c>
      <c r="L124" s="87"/>
      <c r="M124" s="87"/>
      <c r="N124" s="87"/>
      <c r="O124" s="88"/>
      <c r="P124" s="86" t="s">
        <v>208</v>
      </c>
      <c r="Q124" s="87"/>
      <c r="R124" s="87"/>
      <c r="S124" s="87"/>
      <c r="T124" s="88"/>
    </row>
    <row r="125" spans="1:28" ht="58.5" customHeight="1" x14ac:dyDescent="0.25">
      <c r="A125" s="77">
        <v>7</v>
      </c>
      <c r="B125" s="78" t="s">
        <v>75</v>
      </c>
      <c r="C125" s="24" t="s">
        <v>41</v>
      </c>
      <c r="D125" s="85">
        <v>120</v>
      </c>
      <c r="E125" s="75">
        <v>120</v>
      </c>
      <c r="F125" s="80">
        <v>1142211.55</v>
      </c>
      <c r="G125" s="89">
        <v>1142211.55</v>
      </c>
      <c r="H125" s="90"/>
      <c r="I125" s="90"/>
      <c r="J125" s="91"/>
      <c r="K125" s="89">
        <f t="shared" si="14"/>
        <v>0</v>
      </c>
      <c r="L125" s="87"/>
      <c r="M125" s="87"/>
      <c r="N125" s="87"/>
      <c r="O125" s="88"/>
      <c r="P125" s="86" t="s">
        <v>209</v>
      </c>
      <c r="Q125" s="87"/>
      <c r="R125" s="87"/>
      <c r="S125" s="87"/>
      <c r="T125" s="88"/>
    </row>
    <row r="126" spans="1:28" ht="71.25" customHeight="1" x14ac:dyDescent="0.25">
      <c r="A126" s="83">
        <v>8</v>
      </c>
      <c r="B126" s="78" t="s">
        <v>71</v>
      </c>
      <c r="C126" s="24" t="s">
        <v>72</v>
      </c>
      <c r="D126" s="85">
        <v>30</v>
      </c>
      <c r="E126" s="47">
        <v>30</v>
      </c>
      <c r="F126" s="76">
        <v>1048723.79</v>
      </c>
      <c r="G126" s="92">
        <v>1048723.79</v>
      </c>
      <c r="H126" s="93"/>
      <c r="I126" s="93"/>
      <c r="J126" s="93"/>
      <c r="K126" s="89">
        <f t="shared" si="12"/>
        <v>0</v>
      </c>
      <c r="L126" s="87"/>
      <c r="M126" s="87"/>
      <c r="N126" s="87"/>
      <c r="O126" s="88"/>
      <c r="P126" s="94" t="s">
        <v>209</v>
      </c>
      <c r="Q126" s="95"/>
      <c r="R126" s="95"/>
      <c r="S126" s="95"/>
      <c r="T126" s="96"/>
    </row>
    <row r="127" spans="1:28" x14ac:dyDescent="0.25">
      <c r="A127" s="97" t="s">
        <v>210</v>
      </c>
      <c r="B127" s="97"/>
      <c r="C127" s="97"/>
      <c r="D127" s="97"/>
      <c r="E127" s="97"/>
      <c r="F127" s="84">
        <f>SUM(F119:F126)</f>
        <v>9339237.3900000006</v>
      </c>
      <c r="G127" s="98">
        <f>SUM(G119:J126)</f>
        <v>9365164.5800000001</v>
      </c>
      <c r="H127" s="99"/>
      <c r="I127" s="99"/>
      <c r="J127" s="99"/>
      <c r="K127" s="100">
        <f>SUM(K119:O126)</f>
        <v>25927.190000000002</v>
      </c>
      <c r="L127" s="101"/>
      <c r="M127" s="101"/>
      <c r="N127" s="101"/>
      <c r="O127" s="102"/>
      <c r="P127" s="103"/>
      <c r="Q127" s="104"/>
      <c r="R127" s="104"/>
      <c r="S127" s="104"/>
      <c r="T127" s="105"/>
    </row>
  </sheetData>
  <mergeCells count="228">
    <mergeCell ref="B104:AB105"/>
    <mergeCell ref="G80:O80"/>
    <mergeCell ref="P80:Z80"/>
    <mergeCell ref="AA80:AD80"/>
    <mergeCell ref="AE80:AG80"/>
    <mergeCell ref="AH80:AO80"/>
    <mergeCell ref="AP80:AS80"/>
    <mergeCell ref="C79:F79"/>
    <mergeCell ref="G79:O79"/>
    <mergeCell ref="P79:Z79"/>
    <mergeCell ref="AA79:AD79"/>
    <mergeCell ref="AE79:AG79"/>
    <mergeCell ref="AH79:AO79"/>
    <mergeCell ref="AP79:AS79"/>
    <mergeCell ref="C80:F80"/>
    <mergeCell ref="A86:AR86"/>
    <mergeCell ref="A88:AR88"/>
    <mergeCell ref="A90:AR90"/>
    <mergeCell ref="A96:AR96"/>
    <mergeCell ref="A95:AR95"/>
    <mergeCell ref="AH77:AO77"/>
    <mergeCell ref="AP77:AS77"/>
    <mergeCell ref="C78:F78"/>
    <mergeCell ref="G78:O78"/>
    <mergeCell ref="P78:Z78"/>
    <mergeCell ref="AA78:AD78"/>
    <mergeCell ref="AE78:AG78"/>
    <mergeCell ref="AH78:AO78"/>
    <mergeCell ref="AP78:AS78"/>
    <mergeCell ref="C77:F77"/>
    <mergeCell ref="G77:O77"/>
    <mergeCell ref="P77:Z77"/>
    <mergeCell ref="AA77:AD77"/>
    <mergeCell ref="AE77:AG77"/>
    <mergeCell ref="AH75:AO75"/>
    <mergeCell ref="AP75:AS75"/>
    <mergeCell ref="C76:F76"/>
    <mergeCell ref="G76:O76"/>
    <mergeCell ref="P76:Z76"/>
    <mergeCell ref="AA76:AD76"/>
    <mergeCell ref="AE76:AG76"/>
    <mergeCell ref="AH76:AO76"/>
    <mergeCell ref="AP76:AS76"/>
    <mergeCell ref="C75:F75"/>
    <mergeCell ref="G75:O75"/>
    <mergeCell ref="P75:Z75"/>
    <mergeCell ref="AA75:AD75"/>
    <mergeCell ref="AE75:AG75"/>
    <mergeCell ref="AH73:AO73"/>
    <mergeCell ref="AP73:AS73"/>
    <mergeCell ref="C74:F74"/>
    <mergeCell ref="G74:O74"/>
    <mergeCell ref="P74:Z74"/>
    <mergeCell ref="AA74:AD74"/>
    <mergeCell ref="AE74:AG74"/>
    <mergeCell ref="AH74:AO74"/>
    <mergeCell ref="AP74:AS74"/>
    <mergeCell ref="C73:F73"/>
    <mergeCell ref="G73:O73"/>
    <mergeCell ref="P73:Z73"/>
    <mergeCell ref="AA73:AD73"/>
    <mergeCell ref="AE73:AG73"/>
    <mergeCell ref="AH71:AO71"/>
    <mergeCell ref="AP71:AS71"/>
    <mergeCell ref="C72:F72"/>
    <mergeCell ref="G72:O72"/>
    <mergeCell ref="P72:Z72"/>
    <mergeCell ref="AA72:AD72"/>
    <mergeCell ref="AE72:AG72"/>
    <mergeCell ref="AH72:AO72"/>
    <mergeCell ref="AP72:AS72"/>
    <mergeCell ref="C71:F71"/>
    <mergeCell ref="G71:O71"/>
    <mergeCell ref="P71:Z71"/>
    <mergeCell ref="AA71:AD71"/>
    <mergeCell ref="AE71:AG71"/>
    <mergeCell ref="A22:AS22"/>
    <mergeCell ref="A27:B27"/>
    <mergeCell ref="C27:AS27"/>
    <mergeCell ref="T40:AS40"/>
    <mergeCell ref="A66:AS66"/>
    <mergeCell ref="A67:A68"/>
    <mergeCell ref="B67:B68"/>
    <mergeCell ref="C67:F68"/>
    <mergeCell ref="G67:AG67"/>
    <mergeCell ref="AH67:AO68"/>
    <mergeCell ref="AP67:AS68"/>
    <mergeCell ref="G68:O68"/>
    <mergeCell ref="P68:Z68"/>
    <mergeCell ref="AA68:AD68"/>
    <mergeCell ref="AE68:AG68"/>
    <mergeCell ref="C30:AS30"/>
    <mergeCell ref="A30:B30"/>
    <mergeCell ref="B40:S40"/>
    <mergeCell ref="A32:AS32"/>
    <mergeCell ref="B34:S34"/>
    <mergeCell ref="B36:S36"/>
    <mergeCell ref="T36:AS36"/>
    <mergeCell ref="B37:S37"/>
    <mergeCell ref="T37:AS37"/>
    <mergeCell ref="B39:S39"/>
    <mergeCell ref="T39:AS39"/>
    <mergeCell ref="AH69:AO69"/>
    <mergeCell ref="AP69:AS69"/>
    <mergeCell ref="C70:F70"/>
    <mergeCell ref="G70:O70"/>
    <mergeCell ref="P70:Z70"/>
    <mergeCell ref="AA70:AD70"/>
    <mergeCell ref="AE70:AG70"/>
    <mergeCell ref="AH70:AO70"/>
    <mergeCell ref="AP70:AS70"/>
    <mergeCell ref="C69:F69"/>
    <mergeCell ref="G69:O69"/>
    <mergeCell ref="P69:Z69"/>
    <mergeCell ref="AA69:AD69"/>
    <mergeCell ref="AE69:AG69"/>
    <mergeCell ref="A1:AS1"/>
    <mergeCell ref="A2:AS2"/>
    <mergeCell ref="A3:AS3"/>
    <mergeCell ref="A15:AS15"/>
    <mergeCell ref="C13:E13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R12:U12"/>
    <mergeCell ref="R13:U13"/>
    <mergeCell ref="B14:Q14"/>
    <mergeCell ref="R14:U14"/>
    <mergeCell ref="W11:AB11"/>
    <mergeCell ref="B10:B11"/>
    <mergeCell ref="G12:J12"/>
    <mergeCell ref="G13:J13"/>
    <mergeCell ref="K12:M12"/>
    <mergeCell ref="K13:M13"/>
    <mergeCell ref="A6:AS6"/>
    <mergeCell ref="AC10:AS10"/>
    <mergeCell ref="B7:D7"/>
    <mergeCell ref="F83:F84"/>
    <mergeCell ref="E83:E84"/>
    <mergeCell ref="A24:AS24"/>
    <mergeCell ref="A23:AS23"/>
    <mergeCell ref="A26:B26"/>
    <mergeCell ref="C26:AS26"/>
    <mergeCell ref="A25:AS25"/>
    <mergeCell ref="A21:AS21"/>
    <mergeCell ref="A20:AS20"/>
    <mergeCell ref="A19:AS19"/>
    <mergeCell ref="W10:AB10"/>
    <mergeCell ref="A16:AS16"/>
    <mergeCell ref="AC11:AS11"/>
    <mergeCell ref="B12:B13"/>
    <mergeCell ref="C12:E12"/>
    <mergeCell ref="G10:Q10"/>
    <mergeCell ref="G11:Q11"/>
    <mergeCell ref="R10:U10"/>
    <mergeCell ref="R11:U11"/>
    <mergeCell ref="A18:AS18"/>
    <mergeCell ref="C28:AS28"/>
    <mergeCell ref="N12:Q12"/>
    <mergeCell ref="N13:Q13"/>
    <mergeCell ref="C10:F10"/>
    <mergeCell ref="C11:F11"/>
    <mergeCell ref="G102:AR102"/>
    <mergeCell ref="A29:B29"/>
    <mergeCell ref="C29:AS29"/>
    <mergeCell ref="A82:AS82"/>
    <mergeCell ref="AG83:AS83"/>
    <mergeCell ref="T83:AF83"/>
    <mergeCell ref="A83:A84"/>
    <mergeCell ref="G83:S83"/>
    <mergeCell ref="B83:B84"/>
    <mergeCell ref="A93:AR93"/>
    <mergeCell ref="C83:C84"/>
    <mergeCell ref="D83:D84"/>
    <mergeCell ref="A101:AR101"/>
    <mergeCell ref="T34:AS34"/>
    <mergeCell ref="B35:S35"/>
    <mergeCell ref="T35:AS35"/>
    <mergeCell ref="A17:AS17"/>
    <mergeCell ref="A98:AR98"/>
    <mergeCell ref="A100:AR100"/>
    <mergeCell ref="A28:B28"/>
    <mergeCell ref="G122:J122"/>
    <mergeCell ref="K122:O122"/>
    <mergeCell ref="P122:T122"/>
    <mergeCell ref="G124:J124"/>
    <mergeCell ref="K124:O124"/>
    <mergeCell ref="P124:T124"/>
    <mergeCell ref="G125:J125"/>
    <mergeCell ref="K125:O125"/>
    <mergeCell ref="A115:T115"/>
    <mergeCell ref="A116:A118"/>
    <mergeCell ref="B116:B118"/>
    <mergeCell ref="C116:E116"/>
    <mergeCell ref="F116:O116"/>
    <mergeCell ref="P116:T118"/>
    <mergeCell ref="C117:C118"/>
    <mergeCell ref="D117:D118"/>
    <mergeCell ref="E117:E118"/>
    <mergeCell ref="F117:F118"/>
    <mergeCell ref="G117:J118"/>
    <mergeCell ref="K117:O118"/>
    <mergeCell ref="G119:J119"/>
    <mergeCell ref="K119:O119"/>
    <mergeCell ref="P119:T119"/>
    <mergeCell ref="G120:J120"/>
    <mergeCell ref="K120:O120"/>
    <mergeCell ref="P120:T120"/>
    <mergeCell ref="G121:J121"/>
    <mergeCell ref="K121:O121"/>
    <mergeCell ref="P121:T121"/>
    <mergeCell ref="P125:T125"/>
    <mergeCell ref="G123:J123"/>
    <mergeCell ref="K123:O123"/>
    <mergeCell ref="P123:T123"/>
    <mergeCell ref="G126:J126"/>
    <mergeCell ref="K126:O126"/>
    <mergeCell ref="P126:T126"/>
    <mergeCell ref="A127:E127"/>
    <mergeCell ref="G127:J127"/>
    <mergeCell ref="K127:O127"/>
    <mergeCell ref="P127:T127"/>
  </mergeCells>
  <printOptions horizontalCentered="1"/>
  <pageMargins left="0.31496062992125984" right="0.31496062992125984" top="0.74803149606299213" bottom="0.74803149606299213" header="0.31496062992125984" footer="0.31496062992125984"/>
  <pageSetup scale="52" firstPageNumber="0" fitToHeight="0" orientation="landscape" r:id="rId1"/>
  <headerFooter>
    <oddFooter>&amp;C&amp;P DE &amp;N</oddFooter>
  </headerFooter>
  <rowBreaks count="1" manualBreakCount="1">
    <brk id="30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PbR 1</vt:lpstr>
      <vt:lpstr>'PbR 1'!Área_de_impresión</vt:lpstr>
      <vt:lpstr>'PbR 1'!Títulos_a_imprimir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2020-06-15T16:30:15Z</cp:lastPrinted>
  <dcterms:created xsi:type="dcterms:W3CDTF">2017-07-26T16:38:31Z</dcterms:created>
  <dcterms:modified xsi:type="dcterms:W3CDTF">2024-10-28T03:38:55Z</dcterms:modified>
</cp:coreProperties>
</file>