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LENOVO\AppData\Local\Temp\Rar$DIa13300.8364\"/>
    </mc:Choice>
  </mc:AlternateContent>
  <xr:revisionPtr revIDLastSave="0" documentId="13_ncr:1_{806CC894-A2A8-48BC-9132-4EA62895E2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bR 22" sheetId="1" r:id="rId1"/>
  </sheets>
  <definedNames>
    <definedName name="_xlnm.Print_Area" localSheetId="0">'PbR 22'!$A$1:$AS$146</definedName>
    <definedName name="_xlnm.Print_Titles" localSheetId="0">'PbR 22'!$1:$5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S106" i="1" l="1"/>
  <c r="AF106" i="1"/>
  <c r="S106" i="1"/>
  <c r="AS108" i="1"/>
  <c r="AF108" i="1"/>
  <c r="S108" i="1"/>
  <c r="AS105" i="1"/>
  <c r="AF105" i="1"/>
  <c r="S105" i="1"/>
  <c r="AS104" i="1"/>
  <c r="AF104" i="1"/>
  <c r="S104" i="1"/>
  <c r="G146" i="1"/>
  <c r="F146" i="1"/>
  <c r="K145" i="1"/>
  <c r="K144" i="1"/>
  <c r="K143" i="1"/>
  <c r="K142" i="1"/>
  <c r="K141" i="1"/>
  <c r="K140" i="1"/>
  <c r="K139" i="1"/>
  <c r="K138" i="1"/>
  <c r="K137" i="1"/>
  <c r="K136" i="1"/>
  <c r="K135" i="1"/>
  <c r="K146" i="1" l="1"/>
  <c r="AS107" i="1" l="1"/>
  <c r="AF107" i="1"/>
  <c r="S107" i="1"/>
  <c r="AS103" i="1"/>
  <c r="AF103" i="1"/>
  <c r="S103" i="1"/>
  <c r="AS102" i="1"/>
  <c r="AF102" i="1"/>
  <c r="S102" i="1"/>
  <c r="AS101" i="1"/>
  <c r="AF101" i="1"/>
  <c r="S101" i="1"/>
  <c r="AS100" i="1"/>
  <c r="AF100" i="1"/>
  <c r="S100" i="1"/>
  <c r="AS109" i="1" l="1"/>
  <c r="AS110" i="1"/>
  <c r="C11" i="1" l="1"/>
  <c r="R11" i="1" s="1"/>
  <c r="AS111" i="1"/>
  <c r="R12" i="1" s="1"/>
</calcChain>
</file>

<file path=xl/sharedStrings.xml><?xml version="1.0" encoding="utf-8"?>
<sst xmlns="http://schemas.openxmlformats.org/spreadsheetml/2006/main" count="230" uniqueCount="147">
  <si>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</si>
  <si>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</si>
  <si>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</si>
  <si>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</si>
  <si>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</si>
  <si>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</si>
  <si>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</si>
  <si>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</si>
  <si>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</si>
  <si>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</si>
  <si>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</si>
  <si>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</si>
  <si>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</si>
  <si>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</si>
  <si>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</si>
  <si>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</si>
  <si>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</si>
  <si>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</si>
  <si>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</si>
  <si>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</si>
  <si>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</si>
  <si>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</si>
  <si>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</si>
  <si>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</si>
  <si>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</si>
  <si>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</si>
  <si>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</si>
  <si>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</si>
  <si>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</si>
  <si>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</si>
  <si>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</si>
  <si>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</si>
  <si>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</si>
  <si>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</si>
  <si>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</si>
  <si>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</si>
  <si>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</si>
  <si>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</si>
  <si>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</si>
  <si>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Subtotal:</t>
  </si>
  <si>
    <t>DIRECCIÓN DE OBRAS PÚBLICAS</t>
  </si>
  <si>
    <t>FONDO DE APORTACIONES PARA LA INFRAESTRUCTURA SOCIAL MUNICIPAL (FAISM).</t>
  </si>
  <si>
    <t>Dirección de Obras Públicas</t>
  </si>
  <si>
    <t>2. Desarrollo Social.</t>
  </si>
  <si>
    <t>SUBTOTAL FONDO DE APORTACIONES PARA LA INFRAESTRUCTURA SOCIAL MUNICIPAL (FAISM):</t>
  </si>
  <si>
    <t xml:space="preserve">FONDO DE APORTACIONES PARA LA INFRAESTRUCTURA SOCIAL MUNICIPAL (FAISM).        </t>
  </si>
  <si>
    <t>2.2. Vivienda y servicios a la comunidad.</t>
  </si>
  <si>
    <t>2.2.1 Urbanización.</t>
  </si>
  <si>
    <t>SUBTOTAL DIRECCIÓN DE OBRAS PÚBLICAS; CAMINOS RURALES:</t>
  </si>
  <si>
    <t>ANALISIS FODA DEL PROGRAMA</t>
  </si>
  <si>
    <t>Fortalezas:</t>
  </si>
  <si>
    <t>Oportunidades:</t>
  </si>
  <si>
    <t>La Administración Municipal cuenta los recursos humanos necesarios en las áreas involucradas.</t>
  </si>
  <si>
    <t>La Administración Municipal recibe recursos federales através del Ramo 33 por el Fondo de Aportaciones para la Infraestructura Social Municipal(FAISM).</t>
  </si>
  <si>
    <t>Debilidades:</t>
  </si>
  <si>
    <t>Amenazas:</t>
  </si>
  <si>
    <t>Objetivo (s) del Programa:</t>
  </si>
  <si>
    <t>Estrategia (s) del Programa:</t>
  </si>
  <si>
    <t>MATRIZ DE INDICADORES DE RESULTADOS</t>
  </si>
  <si>
    <t>NIVEL</t>
  </si>
  <si>
    <t>RESUMEN NARRATIVO</t>
  </si>
  <si>
    <t>INDICADORES</t>
  </si>
  <si>
    <t>MEDIOS DE VERIFICACIÓN</t>
  </si>
  <si>
    <t>SUPUESTOS</t>
  </si>
  <si>
    <t>NOMBRE</t>
  </si>
  <si>
    <t>FORMULA</t>
  </si>
  <si>
    <t>FRECUENCIA DE MEDICIÓN</t>
  </si>
  <si>
    <t>TIPO</t>
  </si>
  <si>
    <t>Fin</t>
  </si>
  <si>
    <t>Anual</t>
  </si>
  <si>
    <t>Estratégico</t>
  </si>
  <si>
    <t>Proposito</t>
  </si>
  <si>
    <t>Informe anual de resultados de la Dirección de Obras Públicas.</t>
  </si>
  <si>
    <t>Que se asignen los recursos del FAISM al municipio.</t>
  </si>
  <si>
    <t>Componente A</t>
  </si>
  <si>
    <t>Gestión</t>
  </si>
  <si>
    <t>Acción A1</t>
  </si>
  <si>
    <t>Semestral</t>
  </si>
  <si>
    <t>Contribuir a disminuir los indices de pobreza y marginación, mediante la mejora en la conservación y mantenimiento de caminos rurales.</t>
  </si>
  <si>
    <t>Porcentaje de población con caminos de acceso transitables.</t>
  </si>
  <si>
    <t>Porcentaje de población con caminos de acceso transitables=(número de población con caminos de acceso transitables/Total de población municipal)*100                                        PPCAT=(NPCAT/TPM)* 100</t>
  </si>
  <si>
    <t>Que la población cuente con caminos de acceso.</t>
  </si>
  <si>
    <t>El municipio mejora la conservación y mantenimiento de caminos rurales.</t>
  </si>
  <si>
    <t>Porcentaje de kilometros de caminos rurales rehabilitados.</t>
  </si>
  <si>
    <t>Porcentaje de kilometros de caminos rurales rehabilitados=(kilometros de caminos rurales rehabilitados/Total de kilometros de caminos rurales )*100                                        PKCRR=(KCRR/TKCR)*100</t>
  </si>
  <si>
    <t>Que existan caminos rurales en mal estado.</t>
  </si>
  <si>
    <t>Programas de conservación y mantenimiento de caminos rurales implementados.</t>
  </si>
  <si>
    <t>Porcentaje de recursos del FAISM, asignados a rehabilitación de caminos rurales.</t>
  </si>
  <si>
    <t>Porcentaje de recursos del FAISM, asignados a rehabilitación de caminos rurales=(recursos del FAISM asignados a rehabilitación de caminos rurales/total de recursos del FAISM)*100.       PRFARCR=(RFARCR/TRF)*100</t>
  </si>
  <si>
    <t>Rehabilitación de caminos rurales de terracerias.</t>
  </si>
  <si>
    <t>Porcentaje de kilometros de caminos en terracerias rehabilitados.</t>
  </si>
  <si>
    <t>Porcentaje de kilometros de caminos en terracerias rehabilitados=(número kilometros de caminos en terracerias rehabilitados/Total de kilometros de caminos en terracerias dañados)*100.    PKCTR=(NKCTR/TKCTD)*100</t>
  </si>
  <si>
    <t>Que existan caminos en terracerias con daños.</t>
  </si>
  <si>
    <t xml:space="preserve">Altos indices de pobreza y marginación.                                                                                                                                              Alto número de población con carencia de servicios básicos.                                                                                                                                                                 Minimo desarrollo económico de la población.                                                                                                                                                                                                                                                                                                       Mala atención de servicios de la salud a la población                                                                                                                          Mala atención de los servicios de educación a la población.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</si>
  <si>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El municipio mejora la conservación y mantenimiento de caminos rurales.                                                                                                                                                                                                                                                      Se implementan Programas de conservación y mantenimiento de caminos rurales.                                                                                                                                                                                                                  Rehabilitación de caminos rurales de terracerias.                                                                                                                                                                        Rehabilitación de caminos rurales con pavimento asfaltico.                                                                                                                       </t>
  </si>
  <si>
    <t>VINCULACION AL PLAN MUNICIPAL DE DESARROLLO  2021 - 2024.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</si>
  <si>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PROSPERO Y DE FINANZAS SANAS.</t>
    </r>
  </si>
  <si>
    <t>Desarrollar una economía responsable fortaleciendo el Manejo de los Recursos del Municipio y el Impulso a las Actividades Productivas.</t>
  </si>
  <si>
    <t>22.1.1 Implementar acciones para la Conservación y Mantenimiento de los Caminos Rurales.</t>
  </si>
  <si>
    <t>22. Conservación y mantenimiento de la Red Caminera.</t>
  </si>
  <si>
    <t>TOTAL DEL PROGRAMA 22. CONSERVACIÓN Y MANTENIMIENTO DE LA RED CAMINERA:</t>
  </si>
  <si>
    <t>22.1 Caminos Rurales.</t>
  </si>
  <si>
    <t xml:space="preserve">                                                                                                                                                                                                                          Deficiente conservación y mantenimiento de caminos rurales en el municipio.                                                                          Carencia de programas de conservación y mantenimiento de caminos rurales.                                                                                                            Pocas obras de conservación y mantenimiento de caminos en terracerias.                                                                                                                                                             Pocas obras de conservación y mentenimiento de caminos con pavimento asfaltico.</t>
  </si>
  <si>
    <t>Disminuir los indices de pobreza y marginación, mediante la mejora en la conservación y mantenimiento de caminos rurales.                                                                                                                                                                                                        Manterner comunicada a la Población de las Comunidades para Impulsar su Desarrollo.</t>
  </si>
  <si>
    <t>TOTAL DEL PROGRAMA 22. CONSTRUCCIÓN Y MANTENIMIENTO DE LA RED CAMINERA:</t>
  </si>
  <si>
    <t>EJE 2. DESARROLLO ECONÓMICO SOSTENIBLE</t>
  </si>
  <si>
    <t>Objetivo 2.15 Detonar el desarrollo de las regiones del estado de Guerrero.</t>
  </si>
  <si>
    <t>2.15.3 Reducir el déficit de infraestructura y equipamiento urbano.</t>
  </si>
  <si>
    <t>2.15.3.2 Construir, ampliar, brindar mantenimiento y mejorar de ejes carreteros, caminos rurales y rutas alimentadoras.</t>
  </si>
  <si>
    <t>ALINEACIÓN AL PLAN ESTATAL DE DESARROLLO  2021 - 2027.</t>
  </si>
  <si>
    <t>Obra</t>
  </si>
  <si>
    <t xml:space="preserve">Rehabilitación de Caminos Rurales en la Región Sur en el municipio de José Joaquín de Herrera. </t>
  </si>
  <si>
    <t>1500 habitantes</t>
  </si>
  <si>
    <t>Rehabilitación de Caminos Rurales en la Región Norte en el municipio de José Joaquín de Herrera.</t>
  </si>
  <si>
    <t>2000 habitantes</t>
  </si>
  <si>
    <t>Rehabilitación de Caminos Rurales Secundarios en el municipio de José Joaquín de Herrera.</t>
  </si>
  <si>
    <t>2500 habitantes</t>
  </si>
  <si>
    <t>272 habitantes</t>
  </si>
  <si>
    <t>43 habitantes</t>
  </si>
  <si>
    <t>262 habitantes</t>
  </si>
  <si>
    <t>DOP/CMRC/004-24</t>
  </si>
  <si>
    <t>Rehabilitación de Caminos Rurales en la Zona Centro en el municipio de José Joaquín de Herrera.</t>
  </si>
  <si>
    <t>Rehabilitación de Camino tramo crucero de Tlachimaltepec.</t>
  </si>
  <si>
    <t xml:space="preserve">Construcción de Camino calle Soledad-Guayapa en la localidad de Hueycantenango. </t>
  </si>
  <si>
    <t>Construcción de Camino carretera principal-cancha municipal en la localidad de Tonalapa.</t>
  </si>
  <si>
    <t xml:space="preserve">Construcción de Camino Iglesia-la calle principal en la comunidad de la Haciendita. </t>
  </si>
  <si>
    <t xml:space="preserve">PRESUPUESTO BASADO EN RESULTADOS (PbR) FINAL EJERCICIO 2024. </t>
  </si>
  <si>
    <t>ACCIONES MODIFICADAS EN EL PERIODO</t>
  </si>
  <si>
    <t>ACTIVIDADES PROGRAMADAS</t>
  </si>
  <si>
    <t>METAS</t>
  </si>
  <si>
    <t>PRESUPUESTO</t>
  </si>
  <si>
    <t>COMENTARIOS</t>
  </si>
  <si>
    <t>CANT. INICIAL</t>
  </si>
  <si>
    <t>CANT. FINAL</t>
  </si>
  <si>
    <t>MONTO INICIAL</t>
  </si>
  <si>
    <t>MONTO MODIFICADO</t>
  </si>
  <si>
    <t>VARIACIÓN</t>
  </si>
  <si>
    <t>Sin movimientos</t>
  </si>
  <si>
    <t>Rehabilitación de Caminos Rurales Ramales Secundarios en el municipio de José Joaquín de Herrera.</t>
  </si>
  <si>
    <t>Obra cancelada</t>
  </si>
  <si>
    <t>Ajuste presupuestal</t>
  </si>
  <si>
    <t xml:space="preserve">Rehabilitación de caminos rurales en la localidad de Cacalotepec. </t>
  </si>
  <si>
    <t>Obra nueva</t>
  </si>
  <si>
    <t xml:space="preserve">Rehabilitación de camino Ahuacosijtic-Panteon-Tlalchichiltipan. </t>
  </si>
  <si>
    <t xml:space="preserve">Rehabilitación de camino Teoyetlan-Zacatepec. </t>
  </si>
  <si>
    <t>TOTALES</t>
  </si>
  <si>
    <t>NOTA: El Programa 22. Construcción y Mantenimiento de la Red Caminera; incrementó $ 661,392.96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</si>
</sst>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#,##0.00_ ;\-#,##0.00\ 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  <charset val="1"/>
    </font>
    <font>
      <b/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215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Font="1" applyAlignment="1">
      <alignment vertical="center" wrapText="1"/>
    </xf>
    <xf numFmtId="164" fontId="8" fillId="0" borderId="0" xfId="0" applyNumberFormat="1" applyFont="1" applyAlignment="1">
      <alignment vertical="center"/>
    </xf>
    <xf numFmtId="0" fontId="10" fillId="0" borderId="0" xfId="0" applyFont="1"/>
    <xf numFmtId="44" fontId="10" fillId="0" borderId="0" xfId="1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3" fontId="20" fillId="0" borderId="6" xfId="0" applyNumberFormat="1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left" vertical="center" wrapText="1"/>
    </xf>
    <xf numFmtId="4" fontId="21" fillId="0" borderId="6" xfId="0" applyNumberFormat="1" applyFont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165" fontId="14" fillId="0" borderId="0" xfId="0" applyNumberFormat="1" applyFont="1" applyAlignment="1">
      <alignment horizontal="center" vertical="center" wrapText="1"/>
    </xf>
    <xf numFmtId="1" fontId="21" fillId="0" borderId="6" xfId="0" applyNumberFormat="1" applyFont="1" applyBorder="1" applyAlignment="1">
      <alignment horizontal="center" vertical="center" textRotation="90" wrapText="1"/>
    </xf>
    <xf numFmtId="0" fontId="9" fillId="0" borderId="14" xfId="0" applyFont="1" applyBorder="1" applyAlignment="1">
      <alignment horizontal="center" vertical="center"/>
    </xf>
    <xf numFmtId="1" fontId="9" fillId="0" borderId="2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left" vertical="center" wrapText="1"/>
    </xf>
    <xf numFmtId="0" fontId="21" fillId="0" borderId="20" xfId="0" applyFont="1" applyBorder="1" applyAlignment="1">
      <alignment horizontal="center" vertical="center" textRotation="90"/>
    </xf>
    <xf numFmtId="0" fontId="21" fillId="0" borderId="20" xfId="0" applyFont="1" applyBorder="1" applyAlignment="1">
      <alignment horizontal="center" vertical="center" wrapText="1"/>
    </xf>
    <xf numFmtId="3" fontId="20" fillId="0" borderId="20" xfId="0" applyNumberFormat="1" applyFont="1" applyBorder="1" applyAlignment="1">
      <alignment horizontal="center" vertical="center" textRotation="90" wrapText="1"/>
    </xf>
    <xf numFmtId="0" fontId="9" fillId="0" borderId="2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2" fontId="21" fillId="0" borderId="6" xfId="0" applyNumberFormat="1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" fontId="21" fillId="0" borderId="6" xfId="0" applyNumberFormat="1" applyFont="1" applyBorder="1" applyAlignment="1">
      <alignment horizontal="center" vertical="center" wrapText="1"/>
    </xf>
    <xf numFmtId="165" fontId="9" fillId="0" borderId="15" xfId="0" applyNumberFormat="1" applyFont="1" applyBorder="1" applyAlignment="1">
      <alignment vertical="center"/>
    </xf>
    <xf numFmtId="165" fontId="4" fillId="0" borderId="25" xfId="0" applyNumberFormat="1" applyFont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21" fillId="0" borderId="6" xfId="0" applyFont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0" fontId="6" fillId="0" borderId="11" xfId="3" applyFont="1" applyFill="1" applyBorder="1" applyAlignment="1">
      <alignment horizontal="center" vertical="center" wrapText="1"/>
    </xf>
    <xf numFmtId="0" fontId="25" fillId="0" borderId="11" xfId="3" applyFont="1" applyFill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textRotation="90"/>
    </xf>
    <xf numFmtId="0" fontId="0" fillId="0" borderId="6" xfId="0" applyBorder="1"/>
    <xf numFmtId="1" fontId="21" fillId="0" borderId="5" xfId="0" applyNumberFormat="1" applyFont="1" applyBorder="1" applyAlignment="1">
      <alignment horizontal="center" vertical="center" textRotation="90" wrapText="1"/>
    </xf>
    <xf numFmtId="0" fontId="9" fillId="0" borderId="5" xfId="0" applyFont="1" applyBorder="1" applyAlignment="1">
      <alignment horizontal="center" vertical="center" wrapText="1"/>
    </xf>
    <xf numFmtId="0" fontId="13" fillId="0" borderId="18" xfId="5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center" vertical="center" textRotation="90" wrapText="1"/>
    </xf>
    <xf numFmtId="0" fontId="29" fillId="0" borderId="6" xfId="0" applyFont="1" applyBorder="1" applyAlignment="1">
      <alignment horizontal="center" vertical="center" wrapText="1"/>
    </xf>
    <xf numFmtId="165" fontId="13" fillId="0" borderId="5" xfId="5" applyNumberFormat="1" applyFont="1" applyFill="1" applyBorder="1" applyAlignment="1">
      <alignment horizontal="center" vertical="center" wrapText="1"/>
    </xf>
    <xf numFmtId="165" fontId="27" fillId="0" borderId="6" xfId="0" applyNumberFormat="1" applyFont="1" applyBorder="1"/>
    <xf numFmtId="0" fontId="11" fillId="0" borderId="6" xfId="3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7" fillId="7" borderId="22" xfId="0" applyFont="1" applyFill="1" applyBorder="1" applyAlignment="1">
      <alignment horizontal="center" vertical="center"/>
    </xf>
    <xf numFmtId="0" fontId="17" fillId="7" borderId="23" xfId="0" applyFont="1" applyFill="1" applyBorder="1" applyAlignment="1">
      <alignment horizontal="center" vertical="center"/>
    </xf>
    <xf numFmtId="0" fontId="17" fillId="7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23" fillId="7" borderId="2" xfId="3" applyFont="1" applyFill="1" applyBorder="1" applyAlignment="1">
      <alignment horizontal="center" vertical="center" wrapText="1"/>
    </xf>
    <xf numFmtId="0" fontId="23" fillId="7" borderId="4" xfId="3" applyFont="1" applyFill="1" applyBorder="1" applyAlignment="1">
      <alignment horizontal="center" vertical="center" wrapText="1"/>
    </xf>
    <xf numFmtId="0" fontId="23" fillId="7" borderId="3" xfId="3" applyFont="1" applyFill="1" applyBorder="1" applyAlignment="1">
      <alignment horizontal="center" vertical="center" wrapText="1"/>
    </xf>
    <xf numFmtId="0" fontId="16" fillId="7" borderId="2" xfId="0" applyFont="1" applyFill="1" applyBorder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left" vertical="top" wrapText="1"/>
    </xf>
    <xf numFmtId="165" fontId="5" fillId="0" borderId="6" xfId="0" applyNumberFormat="1" applyFont="1" applyBorder="1" applyAlignment="1">
      <alignment horizontal="left" vertical="center" wrapText="1"/>
    </xf>
    <xf numFmtId="0" fontId="14" fillId="0" borderId="6" xfId="3" applyFont="1" applyFill="1" applyBorder="1" applyAlignment="1">
      <alignment horizontal="left" vertical="center" wrapText="1"/>
    </xf>
    <xf numFmtId="165" fontId="4" fillId="0" borderId="6" xfId="0" applyNumberFormat="1" applyFont="1" applyBorder="1" applyAlignment="1">
      <alignment horizontal="left" vertical="center" wrapText="1"/>
    </xf>
    <xf numFmtId="0" fontId="24" fillId="0" borderId="6" xfId="3" applyFont="1" applyFill="1" applyBorder="1" applyAlignment="1">
      <alignment horizontal="left" vertical="center" wrapText="1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17" fillId="7" borderId="12" xfId="0" applyFont="1" applyFill="1" applyBorder="1" applyAlignment="1">
      <alignment horizontal="center" vertical="center" wrapText="1"/>
    </xf>
    <xf numFmtId="0" fontId="17" fillId="7" borderId="4" xfId="0" applyFont="1" applyFill="1" applyBorder="1" applyAlignment="1">
      <alignment horizontal="center" vertical="center" wrapText="1"/>
    </xf>
    <xf numFmtId="0" fontId="17" fillId="7" borderId="1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6" fontId="4" fillId="6" borderId="2" xfId="0" applyNumberFormat="1" applyFont="1" applyFill="1" applyBorder="1" applyAlignment="1">
      <alignment horizontal="center" vertical="center" wrapText="1"/>
    </xf>
    <xf numFmtId="166" fontId="4" fillId="6" borderId="4" xfId="0" applyNumberFormat="1" applyFont="1" applyFill="1" applyBorder="1" applyAlignment="1">
      <alignment horizontal="center" vertical="center" wrapText="1"/>
    </xf>
    <xf numFmtId="166" fontId="4" fillId="6" borderId="3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166" fontId="9" fillId="6" borderId="6" xfId="0" applyNumberFormat="1" applyFont="1" applyFill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7" borderId="2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165" fontId="25" fillId="0" borderId="6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4" fillId="8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6" fillId="0" borderId="2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left" vertical="center" wrapText="1"/>
    </xf>
    <xf numFmtId="0" fontId="26" fillId="0" borderId="3" xfId="0" applyFont="1" applyBorder="1" applyAlignment="1">
      <alignment horizontal="left" vertical="center" wrapText="1"/>
    </xf>
    <xf numFmtId="0" fontId="28" fillId="9" borderId="29" xfId="0" applyFont="1" applyFill="1" applyBorder="1" applyAlignment="1">
      <alignment horizontal="center" vertical="center"/>
    </xf>
    <xf numFmtId="0" fontId="28" fillId="9" borderId="0" xfId="0" applyFont="1" applyFill="1" applyAlignment="1">
      <alignment horizontal="center" vertical="center"/>
    </xf>
    <xf numFmtId="0" fontId="13" fillId="0" borderId="16" xfId="5" applyFont="1" applyFill="1" applyBorder="1" applyAlignment="1">
      <alignment horizontal="center" vertical="center" wrapText="1"/>
    </xf>
    <xf numFmtId="0" fontId="13" fillId="0" borderId="30" xfId="5" applyFont="1" applyFill="1" applyBorder="1" applyAlignment="1">
      <alignment horizontal="center" vertical="center" wrapText="1"/>
    </xf>
    <xf numFmtId="0" fontId="13" fillId="0" borderId="18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 wrapText="1"/>
    </xf>
    <xf numFmtId="0" fontId="11" fillId="0" borderId="26" xfId="5" applyFont="1" applyFill="1" applyBorder="1" applyAlignment="1">
      <alignment horizontal="center" vertical="center" wrapText="1"/>
    </xf>
    <xf numFmtId="0" fontId="11" fillId="0" borderId="27" xfId="5" applyFont="1" applyFill="1" applyBorder="1" applyAlignment="1">
      <alignment horizontal="center" vertical="center" wrapText="1"/>
    </xf>
    <xf numFmtId="0" fontId="11" fillId="0" borderId="28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0" xfId="5" applyFont="1" applyFill="1" applyBorder="1" applyAlignment="1">
      <alignment horizontal="center" vertical="center" wrapText="1"/>
    </xf>
    <xf numFmtId="0" fontId="11" fillId="0" borderId="31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textRotation="90" wrapText="1"/>
    </xf>
    <xf numFmtId="0" fontId="13" fillId="0" borderId="7" xfId="5" applyFont="1" applyFill="1" applyBorder="1" applyAlignment="1">
      <alignment horizontal="center" vertical="center" wrapText="1"/>
    </xf>
    <xf numFmtId="0" fontId="13" fillId="0" borderId="0" xfId="5" applyFont="1" applyFill="1" applyBorder="1" applyAlignment="1">
      <alignment horizontal="center" vertical="center" wrapText="1"/>
    </xf>
    <xf numFmtId="0" fontId="13" fillId="0" borderId="31" xfId="5" applyFont="1" applyFill="1" applyBorder="1" applyAlignment="1">
      <alignment horizontal="center" vertical="center" wrapText="1"/>
    </xf>
    <xf numFmtId="0" fontId="13" fillId="0" borderId="8" xfId="5" applyFont="1" applyFill="1" applyBorder="1" applyAlignment="1">
      <alignment horizontal="center" vertical="center" wrapText="1"/>
    </xf>
    <xf numFmtId="0" fontId="13" fillId="0" borderId="10" xfId="5" applyFont="1" applyFill="1" applyBorder="1" applyAlignment="1">
      <alignment horizontal="center" vertical="center" wrapText="1"/>
    </xf>
    <xf numFmtId="0" fontId="13" fillId="0" borderId="9" xfId="5" applyFont="1" applyFill="1" applyBorder="1" applyAlignment="1">
      <alignment horizontal="center" vertical="center" wrapText="1"/>
    </xf>
    <xf numFmtId="165" fontId="13" fillId="0" borderId="2" xfId="5" applyNumberFormat="1" applyFont="1" applyFill="1" applyBorder="1" applyAlignment="1">
      <alignment horizontal="center" vertical="center" wrapText="1"/>
    </xf>
    <xf numFmtId="165" fontId="13" fillId="0" borderId="4" xfId="5" applyNumberFormat="1" applyFont="1" applyFill="1" applyBorder="1" applyAlignment="1">
      <alignment horizontal="center" vertical="center" wrapText="1"/>
    </xf>
    <xf numFmtId="165" fontId="13" fillId="0" borderId="3" xfId="5" applyNumberFormat="1" applyFont="1" applyFill="1" applyBorder="1" applyAlignment="1">
      <alignment horizontal="center" vertical="center" wrapText="1"/>
    </xf>
    <xf numFmtId="0" fontId="27" fillId="0" borderId="6" xfId="0" applyFont="1" applyBorder="1" applyAlignment="1">
      <alignment horizontal="center"/>
    </xf>
    <xf numFmtId="165" fontId="27" fillId="0" borderId="6" xfId="0" applyNumberFormat="1" applyFont="1" applyBorder="1"/>
    <xf numFmtId="0" fontId="27" fillId="0" borderId="6" xfId="0" applyFont="1" applyBorder="1"/>
    <xf numFmtId="165" fontId="27" fillId="0" borderId="2" xfId="0" applyNumberFormat="1" applyFont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3" xfId="0" applyBorder="1"/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 xr:uid="{00000000-0005-0000-0000-000005000000}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500063</xdr:colOff>
      <xdr:row>119</xdr:row>
      <xdr:rowOff>107156</xdr:rowOff>
    </xdr:from>
    <xdr:to>
      <xdr:col>44</xdr:col>
      <xdr:colOff>511969</xdr:colOff>
      <xdr:row>126</xdr:row>
      <xdr:rowOff>154782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821532" y="41517094"/>
          <a:ext cx="14478000" cy="1381126"/>
          <a:chOff x="495502" y="5562423"/>
          <a:chExt cx="14795985" cy="631036"/>
        </a:xfrm>
      </xdr:grpSpPr>
      <xdr:sp macro="" textlink="">
        <xdr:nvSpPr>
          <xdr:cNvPr id="3" name="Rectángulo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38</xdr:col>
      <xdr:colOff>119062</xdr:colOff>
      <xdr:row>0</xdr:row>
      <xdr:rowOff>0</xdr:rowOff>
    </xdr:from>
    <xdr:to>
      <xdr:col>44</xdr:col>
      <xdr:colOff>202406</xdr:colOff>
      <xdr:row>3</xdr:row>
      <xdr:rowOff>119061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99281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AV146"/>
  <sheetViews>
    <sheetView tabSelected="1" view="pageBreakPreview" topLeftCell="B1" zoomScale="80" zoomScaleSheetLayoutView="80" workbookViewId="0">
      <selection activeCell="A2" sqref="A2:AS2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5.710937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16" t="s">
        <v>32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6"/>
      <c r="AL1" s="116"/>
      <c r="AM1" s="116"/>
      <c r="AN1" s="116"/>
      <c r="AO1" s="116"/>
      <c r="AP1" s="116"/>
      <c r="AQ1" s="116"/>
      <c r="AR1" s="116"/>
      <c r="AS1" s="116"/>
    </row>
    <row r="2" spans="1:47" ht="11.25" customHeight="1" x14ac:dyDescent="0.25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  <c r="AQ2" s="117"/>
      <c r="AR2" s="117"/>
      <c r="AS2" s="117"/>
    </row>
    <row r="3" spans="1:47" ht="19.5" customHeight="1" x14ac:dyDescent="0.25">
      <c r="A3" s="118" t="s">
        <v>126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</row>
    <row r="4" spans="1:47" ht="11.25" customHeight="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</row>
    <row r="5" spans="1:47" ht="12" customHeight="1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</row>
    <row r="6" spans="1:47" ht="8.25" customHeight="1" x14ac:dyDescent="0.25">
      <c r="A6" s="137"/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9"/>
    </row>
    <row r="7" spans="1:47" ht="19.5" customHeight="1" x14ac:dyDescent="0.25">
      <c r="A7" s="33"/>
      <c r="B7" s="120" t="s">
        <v>26</v>
      </c>
      <c r="C7" s="120"/>
      <c r="D7" s="120"/>
      <c r="E7" s="120" t="s">
        <v>40</v>
      </c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33"/>
      <c r="W7" s="121" t="s">
        <v>21</v>
      </c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35"/>
      <c r="AU7" s="34"/>
    </row>
    <row r="8" spans="1:47" ht="46.5" customHeight="1" x14ac:dyDescent="0.25">
      <c r="A8" s="33"/>
      <c r="B8" s="119" t="s">
        <v>38</v>
      </c>
      <c r="C8" s="119"/>
      <c r="D8" s="119"/>
      <c r="E8" s="128" t="s">
        <v>45</v>
      </c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30"/>
      <c r="V8" s="33"/>
      <c r="W8" s="62" t="s">
        <v>13</v>
      </c>
      <c r="X8" s="62"/>
      <c r="Y8" s="62"/>
      <c r="Z8" s="62"/>
      <c r="AA8" s="62"/>
      <c r="AB8" s="62"/>
      <c r="AC8" s="126" t="s">
        <v>43</v>
      </c>
      <c r="AD8" s="127"/>
      <c r="AE8" s="127"/>
      <c r="AF8" s="127"/>
      <c r="AG8" s="127"/>
      <c r="AH8" s="127"/>
      <c r="AI8" s="127"/>
      <c r="AJ8" s="127"/>
      <c r="AK8" s="127"/>
      <c r="AL8" s="127"/>
      <c r="AM8" s="127"/>
      <c r="AN8" s="127"/>
      <c r="AO8" s="127"/>
      <c r="AP8" s="127"/>
      <c r="AQ8" s="127"/>
      <c r="AR8" s="127"/>
      <c r="AS8" s="127"/>
      <c r="AT8" s="38"/>
      <c r="AU8" s="36"/>
    </row>
    <row r="9" spans="1:47" ht="19.5" customHeight="1" x14ac:dyDescent="0.25">
      <c r="A9" s="33"/>
      <c r="B9" s="123" t="s">
        <v>35</v>
      </c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5"/>
      <c r="V9" s="33"/>
      <c r="W9" s="62" t="s">
        <v>14</v>
      </c>
      <c r="X9" s="62"/>
      <c r="Y9" s="62"/>
      <c r="Z9" s="62"/>
      <c r="AA9" s="62"/>
      <c r="AB9" s="62"/>
      <c r="AC9" s="126" t="s">
        <v>46</v>
      </c>
      <c r="AD9" s="127"/>
      <c r="AE9" s="127"/>
      <c r="AF9" s="127"/>
      <c r="AG9" s="127"/>
      <c r="AH9" s="127"/>
      <c r="AI9" s="127"/>
      <c r="AJ9" s="127"/>
      <c r="AK9" s="127"/>
      <c r="AL9" s="127"/>
      <c r="AM9" s="127"/>
      <c r="AN9" s="127"/>
      <c r="AO9" s="127"/>
      <c r="AP9" s="127"/>
      <c r="AQ9" s="127"/>
      <c r="AR9" s="127"/>
      <c r="AS9" s="127"/>
      <c r="AT9" s="38"/>
      <c r="AU9" s="36"/>
    </row>
    <row r="10" spans="1:47" ht="27.75" customHeight="1" x14ac:dyDescent="0.25">
      <c r="A10" s="33"/>
      <c r="B10" s="150" t="s">
        <v>41</v>
      </c>
      <c r="C10" s="131" t="s">
        <v>42</v>
      </c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3"/>
      <c r="R10" s="140" t="s">
        <v>39</v>
      </c>
      <c r="S10" s="140"/>
      <c r="T10" s="140"/>
      <c r="U10" s="140"/>
      <c r="V10" s="33"/>
      <c r="W10" s="62" t="s">
        <v>17</v>
      </c>
      <c r="X10" s="62"/>
      <c r="Y10" s="62"/>
      <c r="Z10" s="62"/>
      <c r="AA10" s="62"/>
      <c r="AB10" s="62"/>
      <c r="AC10" s="126" t="s">
        <v>47</v>
      </c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R10" s="127"/>
      <c r="AS10" s="127"/>
      <c r="AT10" s="38"/>
      <c r="AU10" s="36"/>
    </row>
    <row r="11" spans="1:47" ht="27" customHeight="1" x14ac:dyDescent="0.25">
      <c r="A11" s="33"/>
      <c r="B11" s="151"/>
      <c r="C11" s="134">
        <f>AS110</f>
        <v>13423810.1</v>
      </c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6"/>
      <c r="R11" s="141">
        <f>G11+C11</f>
        <v>13423810.1</v>
      </c>
      <c r="S11" s="142"/>
      <c r="T11" s="142"/>
      <c r="U11" s="142"/>
      <c r="V11" s="33"/>
      <c r="W11" s="149" t="s">
        <v>37</v>
      </c>
      <c r="X11" s="149"/>
      <c r="Y11" s="149"/>
      <c r="Z11" s="149"/>
      <c r="AA11" s="149"/>
      <c r="AB11" s="149"/>
      <c r="AC11" s="100"/>
      <c r="AD11" s="101"/>
      <c r="AE11" s="101"/>
      <c r="AF11" s="101"/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Q11" s="101"/>
      <c r="AR11" s="101"/>
      <c r="AS11" s="101"/>
      <c r="AT11" s="39"/>
      <c r="AU11" s="37"/>
    </row>
    <row r="12" spans="1:47" ht="27" customHeight="1" x14ac:dyDescent="0.25">
      <c r="A12" s="33"/>
      <c r="B12" s="143" t="s">
        <v>100</v>
      </c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5"/>
      <c r="R12" s="146">
        <f>AS111</f>
        <v>13423810.1</v>
      </c>
      <c r="S12" s="147"/>
      <c r="T12" s="147"/>
      <c r="U12" s="148"/>
      <c r="V12" s="33"/>
      <c r="W12" s="43"/>
      <c r="X12" s="43"/>
      <c r="Y12" s="43"/>
      <c r="Z12" s="43"/>
      <c r="AA12" s="43"/>
      <c r="AB12" s="43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</row>
    <row r="13" spans="1:47" ht="12" customHeight="1" x14ac:dyDescent="0.25">
      <c r="A13" s="117"/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</row>
    <row r="14" spans="1:47" ht="30" customHeight="1" x14ac:dyDescent="0.25">
      <c r="A14" s="97" t="s">
        <v>109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9"/>
    </row>
    <row r="15" spans="1:47" s="7" customFormat="1" ht="20.100000000000001" customHeight="1" x14ac:dyDescent="0.25">
      <c r="A15" s="102" t="s">
        <v>16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4"/>
      <c r="AU15" s="8"/>
    </row>
    <row r="16" spans="1:47" ht="30" customHeight="1" x14ac:dyDescent="0.25">
      <c r="A16" s="63" t="s">
        <v>105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5"/>
    </row>
    <row r="17" spans="1:45" ht="20.100000000000001" customHeight="1" x14ac:dyDescent="0.25">
      <c r="A17" s="102" t="s">
        <v>15</v>
      </c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4"/>
    </row>
    <row r="18" spans="1:45" ht="30" customHeight="1" x14ac:dyDescent="0.25">
      <c r="A18" s="63" t="s">
        <v>106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5"/>
    </row>
    <row r="19" spans="1:45" ht="20.100000000000001" customHeight="1" x14ac:dyDescent="0.25">
      <c r="A19" s="102" t="s">
        <v>22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4"/>
    </row>
    <row r="20" spans="1:45" ht="33" customHeight="1" x14ac:dyDescent="0.25">
      <c r="A20" s="63" t="s">
        <v>107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5"/>
    </row>
    <row r="21" spans="1:45" ht="20.100000000000001" customHeight="1" x14ac:dyDescent="0.25">
      <c r="A21" s="102" t="s">
        <v>20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104"/>
    </row>
    <row r="22" spans="1:45" ht="31.5" customHeight="1" x14ac:dyDescent="0.25">
      <c r="A22" s="63" t="s">
        <v>108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5"/>
    </row>
    <row r="23" spans="1:45" ht="30" customHeight="1" x14ac:dyDescent="0.25">
      <c r="A23" s="113" t="s">
        <v>95</v>
      </c>
      <c r="B23" s="114"/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  <c r="AD23" s="114"/>
      <c r="AE23" s="114"/>
      <c r="AF23" s="114"/>
      <c r="AG23" s="114"/>
      <c r="AH23" s="114"/>
      <c r="AI23" s="114"/>
      <c r="AJ23" s="114"/>
      <c r="AK23" s="114"/>
      <c r="AL23" s="114"/>
      <c r="AM23" s="114"/>
      <c r="AN23" s="114"/>
      <c r="AO23" s="114"/>
      <c r="AP23" s="114"/>
      <c r="AQ23" s="114"/>
      <c r="AR23" s="114"/>
      <c r="AS23" s="115"/>
    </row>
    <row r="24" spans="1:45" ht="30" customHeight="1" x14ac:dyDescent="0.25">
      <c r="A24" s="63" t="s">
        <v>23</v>
      </c>
      <c r="B24" s="67"/>
      <c r="C24" s="68" t="s">
        <v>96</v>
      </c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70"/>
    </row>
    <row r="25" spans="1:45" ht="30" customHeight="1" x14ac:dyDescent="0.25">
      <c r="A25" s="63" t="s">
        <v>24</v>
      </c>
      <c r="B25" s="67"/>
      <c r="C25" s="68" t="s">
        <v>97</v>
      </c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70"/>
    </row>
    <row r="26" spans="1:45" ht="30" customHeight="1" x14ac:dyDescent="0.25">
      <c r="A26" s="92" t="s">
        <v>25</v>
      </c>
      <c r="B26" s="93"/>
      <c r="C26" s="89" t="s">
        <v>98</v>
      </c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1"/>
    </row>
    <row r="27" spans="1:45" ht="30" customHeight="1" x14ac:dyDescent="0.25">
      <c r="A27" s="63" t="s">
        <v>34</v>
      </c>
      <c r="B27" s="67"/>
      <c r="C27" s="68" t="s">
        <v>99</v>
      </c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70"/>
    </row>
    <row r="28" spans="1:45" ht="30" customHeight="1" x14ac:dyDescent="0.25">
      <c r="A28" s="92" t="s">
        <v>33</v>
      </c>
      <c r="B28" s="93"/>
      <c r="C28" s="89" t="s">
        <v>101</v>
      </c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1"/>
    </row>
    <row r="29" spans="1:45" ht="9" customHeight="1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2"/>
      <c r="AN29" s="22"/>
      <c r="AO29" s="22"/>
      <c r="AP29" s="22"/>
      <c r="AQ29" s="22"/>
      <c r="AR29" s="22"/>
      <c r="AS29" s="22"/>
    </row>
    <row r="30" spans="1:45" ht="23.25" customHeight="1" x14ac:dyDescent="0.25">
      <c r="A30" s="94" t="s">
        <v>49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6"/>
    </row>
    <row r="31" spans="1:45" ht="9.75" customHeight="1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2"/>
      <c r="AN31" s="22"/>
      <c r="AO31" s="22"/>
      <c r="AP31" s="22"/>
      <c r="AQ31" s="22"/>
      <c r="AR31" s="22"/>
      <c r="AS31" s="22"/>
    </row>
    <row r="32" spans="1:45" ht="19.5" customHeight="1" x14ac:dyDescent="0.25">
      <c r="A32" s="20"/>
      <c r="B32" s="107" t="s">
        <v>50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8" t="s">
        <v>51</v>
      </c>
      <c r="U32" s="108"/>
      <c r="V32" s="108"/>
      <c r="W32" s="108"/>
      <c r="X32" s="108"/>
      <c r="Y32" s="108"/>
      <c r="Z32" s="108"/>
      <c r="AA32" s="108"/>
      <c r="AB32" s="108"/>
      <c r="AC32" s="108"/>
      <c r="AD32" s="108"/>
      <c r="AE32" s="108"/>
      <c r="AF32" s="108"/>
      <c r="AG32" s="108"/>
      <c r="AH32" s="108"/>
      <c r="AI32" s="108"/>
      <c r="AJ32" s="108"/>
      <c r="AK32" s="108"/>
      <c r="AL32" s="108"/>
      <c r="AM32" s="108"/>
      <c r="AN32" s="108"/>
      <c r="AO32" s="108"/>
      <c r="AP32" s="108"/>
      <c r="AQ32" s="108"/>
      <c r="AR32" s="108"/>
      <c r="AS32" s="108"/>
    </row>
    <row r="33" spans="1:45" ht="84" customHeight="1" x14ac:dyDescent="0.25">
      <c r="A33" s="20"/>
      <c r="B33" s="109" t="s">
        <v>52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6" t="s">
        <v>53</v>
      </c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</row>
    <row r="34" spans="1:45" ht="19.5" customHeight="1" x14ac:dyDescent="0.25">
      <c r="A34" s="20"/>
      <c r="B34" s="107" t="s">
        <v>54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8" t="s">
        <v>55</v>
      </c>
      <c r="U34" s="108"/>
      <c r="V34" s="108"/>
      <c r="W34" s="108"/>
      <c r="X34" s="108"/>
      <c r="Y34" s="108"/>
      <c r="Z34" s="108"/>
      <c r="AA34" s="108"/>
      <c r="AB34" s="108"/>
      <c r="AC34" s="108"/>
      <c r="AD34" s="108"/>
      <c r="AE34" s="108"/>
      <c r="AF34" s="108"/>
      <c r="AG34" s="108"/>
      <c r="AH34" s="108"/>
      <c r="AI34" s="108"/>
      <c r="AJ34" s="108"/>
      <c r="AK34" s="108"/>
      <c r="AL34" s="108"/>
      <c r="AM34" s="108"/>
      <c r="AN34" s="108"/>
      <c r="AO34" s="108"/>
      <c r="AP34" s="108"/>
      <c r="AQ34" s="108"/>
      <c r="AR34" s="108"/>
      <c r="AS34" s="108"/>
    </row>
    <row r="35" spans="1:45" ht="105.75" customHeight="1" x14ac:dyDescent="0.25">
      <c r="A35" s="20"/>
      <c r="B35" s="105" t="s">
        <v>102</v>
      </c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6" t="s">
        <v>93</v>
      </c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</row>
    <row r="36" spans="1:45" ht="30" customHeight="1" x14ac:dyDescent="0.2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2"/>
      <c r="AN36" s="22"/>
      <c r="AO36" s="22"/>
      <c r="AP36" s="22"/>
      <c r="AQ36" s="22"/>
      <c r="AR36" s="22"/>
      <c r="AS36" s="22"/>
    </row>
    <row r="37" spans="1:45" ht="19.5" customHeight="1" x14ac:dyDescent="0.25">
      <c r="A37" s="20"/>
      <c r="B37" s="107" t="s">
        <v>56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8" t="s">
        <v>57</v>
      </c>
      <c r="U37" s="108"/>
      <c r="V37" s="108"/>
      <c r="W37" s="108"/>
      <c r="X37" s="108"/>
      <c r="Y37" s="108"/>
      <c r="Z37" s="108"/>
      <c r="AA37" s="108"/>
      <c r="AB37" s="108"/>
      <c r="AC37" s="108"/>
      <c r="AD37" s="108"/>
      <c r="AE37" s="108"/>
      <c r="AF37" s="108"/>
      <c r="AG37" s="108"/>
      <c r="AH37" s="108"/>
      <c r="AI37" s="108"/>
      <c r="AJ37" s="108"/>
      <c r="AK37" s="108"/>
      <c r="AL37" s="108"/>
      <c r="AM37" s="108"/>
      <c r="AN37" s="108"/>
      <c r="AO37" s="108"/>
      <c r="AP37" s="108"/>
      <c r="AQ37" s="108"/>
      <c r="AR37" s="108"/>
      <c r="AS37" s="108"/>
    </row>
    <row r="38" spans="1:45" ht="129.75" customHeight="1" x14ac:dyDescent="0.25">
      <c r="A38" s="20"/>
      <c r="B38" s="109" t="s">
        <v>103</v>
      </c>
      <c r="C38" s="109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06" t="s">
        <v>94</v>
      </c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  <c r="AE38" s="106"/>
      <c r="AF38" s="106"/>
      <c r="AG38" s="106"/>
      <c r="AH38" s="106"/>
      <c r="AI38" s="106"/>
      <c r="AJ38" s="106"/>
      <c r="AK38" s="106"/>
      <c r="AL38" s="106"/>
      <c r="AM38" s="106"/>
      <c r="AN38" s="106"/>
      <c r="AO38" s="106"/>
      <c r="AP38" s="106"/>
      <c r="AQ38" s="106"/>
      <c r="AR38" s="106"/>
      <c r="AS38" s="106"/>
    </row>
    <row r="39" spans="1:45" ht="9" customHeight="1" x14ac:dyDescent="0.2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2"/>
      <c r="AN39" s="22"/>
      <c r="AO39" s="22"/>
      <c r="AP39" s="22"/>
      <c r="AQ39" s="22"/>
      <c r="AR39" s="22"/>
      <c r="AS39" s="22"/>
    </row>
    <row r="40" spans="1:45" ht="19.5" customHeight="1" x14ac:dyDescent="0.2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2"/>
      <c r="AN40" s="22"/>
      <c r="AO40" s="22"/>
      <c r="AP40" s="22"/>
      <c r="AQ40" s="22"/>
      <c r="AR40" s="22"/>
      <c r="AS40" s="22"/>
    </row>
    <row r="41" spans="1:45" ht="19.5" customHeight="1" x14ac:dyDescent="0.2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2"/>
      <c r="AN41" s="22"/>
      <c r="AO41" s="22"/>
      <c r="AP41" s="22"/>
      <c r="AQ41" s="22"/>
      <c r="AR41" s="22"/>
      <c r="AS41" s="22"/>
    </row>
    <row r="42" spans="1:45" ht="19.5" customHeight="1" x14ac:dyDescent="0.25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2"/>
      <c r="AN42" s="22"/>
      <c r="AO42" s="22"/>
      <c r="AP42" s="22"/>
      <c r="AQ42" s="22"/>
      <c r="AR42" s="22"/>
      <c r="AS42" s="22"/>
    </row>
    <row r="43" spans="1:45" ht="19.5" customHeight="1" x14ac:dyDescent="0.2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2"/>
      <c r="AN43" s="22"/>
      <c r="AO43" s="22"/>
      <c r="AP43" s="22"/>
      <c r="AQ43" s="22"/>
      <c r="AR43" s="22"/>
      <c r="AS43" s="22"/>
    </row>
    <row r="44" spans="1:45" ht="19.5" customHeight="1" x14ac:dyDescent="0.25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2"/>
      <c r="AN44" s="22"/>
      <c r="AO44" s="22"/>
      <c r="AP44" s="22"/>
      <c r="AQ44" s="22"/>
      <c r="AR44" s="22"/>
      <c r="AS44" s="22"/>
    </row>
    <row r="45" spans="1:45" ht="19.5" customHeight="1" x14ac:dyDescent="0.25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2"/>
      <c r="AN45" s="22"/>
      <c r="AO45" s="22"/>
      <c r="AP45" s="22"/>
      <c r="AQ45" s="22"/>
      <c r="AR45" s="22"/>
      <c r="AS45" s="22"/>
    </row>
    <row r="46" spans="1:45" ht="19.5" customHeight="1" x14ac:dyDescent="0.2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2"/>
      <c r="AN46" s="22"/>
      <c r="AO46" s="22"/>
      <c r="AP46" s="22"/>
      <c r="AQ46" s="22"/>
      <c r="AR46" s="22"/>
      <c r="AS46" s="22"/>
    </row>
    <row r="47" spans="1:45" ht="19.5" customHeight="1" x14ac:dyDescent="0.2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2"/>
      <c r="AN47" s="22"/>
      <c r="AO47" s="22"/>
      <c r="AP47" s="22"/>
      <c r="AQ47" s="22"/>
      <c r="AR47" s="22"/>
      <c r="AS47" s="22"/>
    </row>
    <row r="48" spans="1:45" ht="19.5" customHeight="1" x14ac:dyDescent="0.2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2"/>
      <c r="AN48" s="22"/>
      <c r="AO48" s="22"/>
      <c r="AP48" s="22"/>
      <c r="AQ48" s="22"/>
      <c r="AR48" s="22"/>
      <c r="AS48" s="22"/>
    </row>
    <row r="49" spans="1:45" ht="19.5" customHeight="1" x14ac:dyDescent="0.2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2"/>
      <c r="AN49" s="22"/>
      <c r="AO49" s="22"/>
      <c r="AP49" s="22"/>
      <c r="AQ49" s="22"/>
      <c r="AR49" s="22"/>
      <c r="AS49" s="22"/>
    </row>
    <row r="50" spans="1:45" ht="19.5" customHeight="1" x14ac:dyDescent="0.25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2"/>
      <c r="AN50" s="22"/>
      <c r="AO50" s="22"/>
      <c r="AP50" s="22"/>
      <c r="AQ50" s="22"/>
      <c r="AR50" s="22"/>
      <c r="AS50" s="22"/>
    </row>
    <row r="51" spans="1:45" ht="19.5" customHeight="1" x14ac:dyDescent="0.25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2"/>
      <c r="AN51" s="22"/>
      <c r="AO51" s="22"/>
      <c r="AP51" s="22"/>
      <c r="AQ51" s="22"/>
      <c r="AR51" s="22"/>
      <c r="AS51" s="22"/>
    </row>
    <row r="52" spans="1:45" ht="19.5" customHeight="1" x14ac:dyDescent="0.2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2"/>
      <c r="AN52" s="22"/>
      <c r="AO52" s="22"/>
      <c r="AP52" s="22"/>
      <c r="AQ52" s="22"/>
      <c r="AR52" s="22"/>
      <c r="AS52" s="22"/>
    </row>
    <row r="53" spans="1:45" ht="19.5" customHeight="1" x14ac:dyDescent="0.25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2"/>
      <c r="AN53" s="22"/>
      <c r="AO53" s="22"/>
      <c r="AP53" s="22"/>
      <c r="AQ53" s="22"/>
      <c r="AR53" s="22"/>
      <c r="AS53" s="22"/>
    </row>
    <row r="54" spans="1:45" ht="19.5" customHeight="1" x14ac:dyDescent="0.25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2"/>
      <c r="AN54" s="22"/>
      <c r="AO54" s="22"/>
      <c r="AP54" s="22"/>
      <c r="AQ54" s="22"/>
      <c r="AR54" s="22"/>
      <c r="AS54" s="22"/>
    </row>
    <row r="55" spans="1:45" ht="19.5" customHeight="1" x14ac:dyDescent="0.2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2"/>
      <c r="AN55" s="22"/>
      <c r="AO55" s="22"/>
      <c r="AP55" s="22"/>
      <c r="AQ55" s="22"/>
      <c r="AR55" s="22"/>
      <c r="AS55" s="22"/>
    </row>
    <row r="56" spans="1:45" ht="19.5" customHeight="1" x14ac:dyDescent="0.25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2"/>
      <c r="AN56" s="22"/>
      <c r="AO56" s="22"/>
      <c r="AP56" s="22"/>
      <c r="AQ56" s="22"/>
      <c r="AR56" s="22"/>
      <c r="AS56" s="22"/>
    </row>
    <row r="57" spans="1:45" ht="19.5" customHeight="1" x14ac:dyDescent="0.25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2"/>
      <c r="AN57" s="22"/>
      <c r="AO57" s="22"/>
      <c r="AP57" s="22"/>
      <c r="AQ57" s="22"/>
      <c r="AR57" s="22"/>
      <c r="AS57" s="22"/>
    </row>
    <row r="58" spans="1:45" ht="19.5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2"/>
      <c r="AN58" s="22"/>
      <c r="AO58" s="22"/>
      <c r="AP58" s="22"/>
      <c r="AQ58" s="22"/>
      <c r="AR58" s="22"/>
      <c r="AS58" s="22"/>
    </row>
    <row r="59" spans="1:45" ht="19.5" customHeight="1" x14ac:dyDescent="0.25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2"/>
      <c r="AN59" s="22"/>
      <c r="AO59" s="22"/>
      <c r="AP59" s="22"/>
      <c r="AQ59" s="22"/>
      <c r="AR59" s="22"/>
      <c r="AS59" s="22"/>
    </row>
    <row r="60" spans="1:45" ht="19.5" customHeight="1" x14ac:dyDescent="0.25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2"/>
      <c r="AN60" s="22"/>
      <c r="AO60" s="22"/>
      <c r="AP60" s="22"/>
      <c r="AQ60" s="22"/>
      <c r="AR60" s="22"/>
      <c r="AS60" s="22"/>
    </row>
    <row r="61" spans="1:45" ht="19.5" customHeight="1" x14ac:dyDescent="0.25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2"/>
      <c r="AN61" s="22"/>
      <c r="AO61" s="22"/>
      <c r="AP61" s="22"/>
      <c r="AQ61" s="22"/>
      <c r="AR61" s="22"/>
      <c r="AS61" s="22"/>
    </row>
    <row r="62" spans="1:45" ht="19.5" customHeight="1" x14ac:dyDescent="0.25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2"/>
      <c r="AN62" s="22"/>
      <c r="AO62" s="22"/>
      <c r="AP62" s="22"/>
      <c r="AQ62" s="22"/>
      <c r="AR62" s="22"/>
      <c r="AS62" s="22"/>
    </row>
    <row r="63" spans="1:45" ht="23.25" customHeight="1" x14ac:dyDescent="0.25">
      <c r="A63" s="94" t="s">
        <v>58</v>
      </c>
      <c r="B63" s="95"/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5"/>
      <c r="AB63" s="95"/>
      <c r="AC63" s="95"/>
      <c r="AD63" s="95"/>
      <c r="AE63" s="95"/>
      <c r="AF63" s="95"/>
      <c r="AG63" s="95"/>
      <c r="AH63" s="95"/>
      <c r="AI63" s="95"/>
      <c r="AJ63" s="95"/>
      <c r="AK63" s="95"/>
      <c r="AL63" s="95"/>
      <c r="AM63" s="95"/>
      <c r="AN63" s="95"/>
      <c r="AO63" s="95"/>
      <c r="AP63" s="95"/>
      <c r="AQ63" s="95"/>
      <c r="AR63" s="95"/>
      <c r="AS63" s="96"/>
    </row>
    <row r="64" spans="1:45" ht="20.25" customHeight="1" x14ac:dyDescent="0.25">
      <c r="A64" s="152" t="s">
        <v>19</v>
      </c>
      <c r="B64" s="153" t="s">
        <v>59</v>
      </c>
      <c r="C64" s="153" t="s">
        <v>60</v>
      </c>
      <c r="D64" s="153"/>
      <c r="E64" s="153"/>
      <c r="F64" s="153"/>
      <c r="G64" s="153" t="s">
        <v>61</v>
      </c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53"/>
      <c r="T64" s="153"/>
      <c r="U64" s="153"/>
      <c r="V64" s="153"/>
      <c r="W64" s="153"/>
      <c r="X64" s="153"/>
      <c r="Y64" s="153"/>
      <c r="Z64" s="153"/>
      <c r="AA64" s="153"/>
      <c r="AB64" s="153"/>
      <c r="AC64" s="153"/>
      <c r="AD64" s="153"/>
      <c r="AE64" s="153"/>
      <c r="AF64" s="153"/>
      <c r="AG64" s="153"/>
      <c r="AH64" s="153" t="s">
        <v>62</v>
      </c>
      <c r="AI64" s="153"/>
      <c r="AJ64" s="153"/>
      <c r="AK64" s="153"/>
      <c r="AL64" s="153"/>
      <c r="AM64" s="153"/>
      <c r="AN64" s="153"/>
      <c r="AO64" s="153"/>
      <c r="AP64" s="154" t="s">
        <v>63</v>
      </c>
      <c r="AQ64" s="154"/>
      <c r="AR64" s="154"/>
      <c r="AS64" s="154"/>
    </row>
    <row r="65" spans="1:45" ht="23.25" customHeight="1" x14ac:dyDescent="0.25">
      <c r="A65" s="152"/>
      <c r="B65" s="153"/>
      <c r="C65" s="153"/>
      <c r="D65" s="153"/>
      <c r="E65" s="153"/>
      <c r="F65" s="153"/>
      <c r="G65" s="153" t="s">
        <v>64</v>
      </c>
      <c r="H65" s="153"/>
      <c r="I65" s="153"/>
      <c r="J65" s="153"/>
      <c r="K65" s="153"/>
      <c r="L65" s="153"/>
      <c r="M65" s="153"/>
      <c r="N65" s="153"/>
      <c r="O65" s="153"/>
      <c r="P65" s="155" t="s">
        <v>65</v>
      </c>
      <c r="Q65" s="156"/>
      <c r="R65" s="156"/>
      <c r="S65" s="156"/>
      <c r="T65" s="156"/>
      <c r="U65" s="156"/>
      <c r="V65" s="156"/>
      <c r="W65" s="156"/>
      <c r="X65" s="156"/>
      <c r="Y65" s="156"/>
      <c r="Z65" s="157"/>
      <c r="AA65" s="158" t="s">
        <v>66</v>
      </c>
      <c r="AB65" s="158"/>
      <c r="AC65" s="158"/>
      <c r="AD65" s="158"/>
      <c r="AE65" s="153" t="s">
        <v>67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4"/>
      <c r="AQ65" s="154"/>
      <c r="AR65" s="154"/>
      <c r="AS65" s="154"/>
    </row>
    <row r="66" spans="1:45" ht="87" customHeight="1" x14ac:dyDescent="0.25">
      <c r="A66" s="46">
        <v>1</v>
      </c>
      <c r="B66" s="47" t="s">
        <v>68</v>
      </c>
      <c r="C66" s="161" t="s">
        <v>78</v>
      </c>
      <c r="D66" s="162"/>
      <c r="E66" s="162"/>
      <c r="F66" s="163"/>
      <c r="G66" s="159" t="s">
        <v>79</v>
      </c>
      <c r="H66" s="159"/>
      <c r="I66" s="159"/>
      <c r="J66" s="159"/>
      <c r="K66" s="159"/>
      <c r="L66" s="159"/>
      <c r="M66" s="159"/>
      <c r="N66" s="159"/>
      <c r="O66" s="159"/>
      <c r="P66" s="167" t="s">
        <v>80</v>
      </c>
      <c r="Q66" s="168"/>
      <c r="R66" s="168"/>
      <c r="S66" s="168"/>
      <c r="T66" s="168"/>
      <c r="U66" s="168"/>
      <c r="V66" s="168"/>
      <c r="W66" s="168"/>
      <c r="X66" s="168"/>
      <c r="Y66" s="168"/>
      <c r="Z66" s="169"/>
      <c r="AA66" s="159" t="s">
        <v>69</v>
      </c>
      <c r="AB66" s="159"/>
      <c r="AC66" s="159"/>
      <c r="AD66" s="159"/>
      <c r="AE66" s="159" t="s">
        <v>70</v>
      </c>
      <c r="AF66" s="153"/>
      <c r="AG66" s="153"/>
      <c r="AH66" s="159" t="s">
        <v>72</v>
      </c>
      <c r="AI66" s="159"/>
      <c r="AJ66" s="159"/>
      <c r="AK66" s="159"/>
      <c r="AL66" s="159"/>
      <c r="AM66" s="159"/>
      <c r="AN66" s="159"/>
      <c r="AO66" s="159"/>
      <c r="AP66" s="160" t="s">
        <v>81</v>
      </c>
      <c r="AQ66" s="160"/>
      <c r="AR66" s="160"/>
      <c r="AS66" s="160"/>
    </row>
    <row r="67" spans="1:45" ht="79.5" customHeight="1" x14ac:dyDescent="0.25">
      <c r="A67" s="48">
        <v>2</v>
      </c>
      <c r="B67" s="49" t="s">
        <v>71</v>
      </c>
      <c r="C67" s="161" t="s">
        <v>82</v>
      </c>
      <c r="D67" s="162"/>
      <c r="E67" s="162"/>
      <c r="F67" s="163"/>
      <c r="G67" s="164" t="s">
        <v>83</v>
      </c>
      <c r="H67" s="165"/>
      <c r="I67" s="165"/>
      <c r="J67" s="165"/>
      <c r="K67" s="165"/>
      <c r="L67" s="165"/>
      <c r="M67" s="165"/>
      <c r="N67" s="165"/>
      <c r="O67" s="166"/>
      <c r="P67" s="167" t="s">
        <v>84</v>
      </c>
      <c r="Q67" s="168"/>
      <c r="R67" s="168"/>
      <c r="S67" s="168"/>
      <c r="T67" s="168"/>
      <c r="U67" s="168"/>
      <c r="V67" s="168"/>
      <c r="W67" s="168"/>
      <c r="X67" s="168"/>
      <c r="Y67" s="168"/>
      <c r="Z67" s="169"/>
      <c r="AA67" s="159" t="s">
        <v>69</v>
      </c>
      <c r="AB67" s="159"/>
      <c r="AC67" s="159"/>
      <c r="AD67" s="159"/>
      <c r="AE67" s="159" t="s">
        <v>70</v>
      </c>
      <c r="AF67" s="159"/>
      <c r="AG67" s="159"/>
      <c r="AH67" s="159" t="s">
        <v>72</v>
      </c>
      <c r="AI67" s="159"/>
      <c r="AJ67" s="159"/>
      <c r="AK67" s="159"/>
      <c r="AL67" s="159"/>
      <c r="AM67" s="159"/>
      <c r="AN67" s="159"/>
      <c r="AO67" s="159"/>
      <c r="AP67" s="160" t="s">
        <v>85</v>
      </c>
      <c r="AQ67" s="160"/>
      <c r="AR67" s="160"/>
      <c r="AS67" s="160"/>
    </row>
    <row r="68" spans="1:45" ht="79.5" customHeight="1" x14ac:dyDescent="0.25">
      <c r="A68" s="50">
        <v>3</v>
      </c>
      <c r="B68" s="51" t="s">
        <v>74</v>
      </c>
      <c r="C68" s="176" t="s">
        <v>86</v>
      </c>
      <c r="D68" s="177"/>
      <c r="E68" s="177"/>
      <c r="F68" s="178"/>
      <c r="G68" s="164" t="s">
        <v>87</v>
      </c>
      <c r="H68" s="165"/>
      <c r="I68" s="165"/>
      <c r="J68" s="165"/>
      <c r="K68" s="165"/>
      <c r="L68" s="165"/>
      <c r="M68" s="165"/>
      <c r="N68" s="165"/>
      <c r="O68" s="166"/>
      <c r="P68" s="167" t="s">
        <v>88</v>
      </c>
      <c r="Q68" s="168"/>
      <c r="R68" s="168"/>
      <c r="S68" s="168"/>
      <c r="T68" s="168"/>
      <c r="U68" s="168"/>
      <c r="V68" s="168"/>
      <c r="W68" s="168"/>
      <c r="X68" s="168"/>
      <c r="Y68" s="168"/>
      <c r="Z68" s="169"/>
      <c r="AA68" s="159" t="s">
        <v>77</v>
      </c>
      <c r="AB68" s="159"/>
      <c r="AC68" s="159"/>
      <c r="AD68" s="159"/>
      <c r="AE68" s="159" t="s">
        <v>75</v>
      </c>
      <c r="AF68" s="159"/>
      <c r="AG68" s="159"/>
      <c r="AH68" s="159" t="s">
        <v>72</v>
      </c>
      <c r="AI68" s="159"/>
      <c r="AJ68" s="159"/>
      <c r="AK68" s="159"/>
      <c r="AL68" s="159"/>
      <c r="AM68" s="159"/>
      <c r="AN68" s="159"/>
      <c r="AO68" s="159"/>
      <c r="AP68" s="160" t="s">
        <v>73</v>
      </c>
      <c r="AQ68" s="160"/>
      <c r="AR68" s="160"/>
      <c r="AS68" s="160"/>
    </row>
    <row r="69" spans="1:45" ht="76.5" customHeight="1" x14ac:dyDescent="0.25">
      <c r="A69" s="48">
        <v>4</v>
      </c>
      <c r="B69" s="49" t="s">
        <v>76</v>
      </c>
      <c r="C69" s="164" t="s">
        <v>89</v>
      </c>
      <c r="D69" s="165"/>
      <c r="E69" s="165"/>
      <c r="F69" s="166"/>
      <c r="G69" s="159" t="s">
        <v>90</v>
      </c>
      <c r="H69" s="159"/>
      <c r="I69" s="159"/>
      <c r="J69" s="159"/>
      <c r="K69" s="159"/>
      <c r="L69" s="159"/>
      <c r="M69" s="159"/>
      <c r="N69" s="159"/>
      <c r="O69" s="159"/>
      <c r="P69" s="167" t="s">
        <v>91</v>
      </c>
      <c r="Q69" s="168"/>
      <c r="R69" s="168"/>
      <c r="S69" s="168"/>
      <c r="T69" s="168"/>
      <c r="U69" s="168"/>
      <c r="V69" s="168"/>
      <c r="W69" s="168"/>
      <c r="X69" s="168"/>
      <c r="Y69" s="168"/>
      <c r="Z69" s="169"/>
      <c r="AA69" s="159" t="s">
        <v>77</v>
      </c>
      <c r="AB69" s="159"/>
      <c r="AC69" s="159"/>
      <c r="AD69" s="159"/>
      <c r="AE69" s="159" t="s">
        <v>75</v>
      </c>
      <c r="AF69" s="159"/>
      <c r="AG69" s="159"/>
      <c r="AH69" s="164" t="s">
        <v>72</v>
      </c>
      <c r="AI69" s="165"/>
      <c r="AJ69" s="165"/>
      <c r="AK69" s="165"/>
      <c r="AL69" s="165"/>
      <c r="AM69" s="165"/>
      <c r="AN69" s="165"/>
      <c r="AO69" s="166"/>
      <c r="AP69" s="160" t="s">
        <v>92</v>
      </c>
      <c r="AQ69" s="160"/>
      <c r="AR69" s="160"/>
      <c r="AS69" s="160"/>
    </row>
    <row r="70" spans="1:45" ht="19.5" customHeight="1" x14ac:dyDescent="0.25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2"/>
      <c r="AN70" s="22"/>
      <c r="AO70" s="22"/>
      <c r="AP70" s="22"/>
      <c r="AQ70" s="22"/>
      <c r="AR70" s="22"/>
      <c r="AS70" s="22"/>
    </row>
    <row r="71" spans="1:45" ht="19.5" customHeight="1" x14ac:dyDescent="0.25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2"/>
      <c r="AN71" s="22"/>
      <c r="AO71" s="22"/>
      <c r="AP71" s="22"/>
      <c r="AQ71" s="22"/>
      <c r="AR71" s="22"/>
      <c r="AS71" s="22"/>
    </row>
    <row r="72" spans="1:45" ht="19.5" customHeight="1" x14ac:dyDescent="0.25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2"/>
      <c r="AN72" s="22"/>
      <c r="AO72" s="22"/>
      <c r="AP72" s="22"/>
      <c r="AQ72" s="22"/>
      <c r="AR72" s="22"/>
      <c r="AS72" s="22"/>
    </row>
    <row r="73" spans="1:45" ht="19.5" customHeight="1" x14ac:dyDescent="0.25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2"/>
      <c r="AN73" s="22"/>
      <c r="AO73" s="22"/>
      <c r="AP73" s="22"/>
      <c r="AQ73" s="22"/>
      <c r="AR73" s="22"/>
      <c r="AS73" s="22"/>
    </row>
    <row r="74" spans="1:45" ht="19.5" customHeight="1" x14ac:dyDescent="0.25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2"/>
      <c r="AN74" s="22"/>
      <c r="AO74" s="22"/>
      <c r="AP74" s="22"/>
      <c r="AQ74" s="22"/>
      <c r="AR74" s="22"/>
      <c r="AS74" s="22"/>
    </row>
    <row r="75" spans="1:45" ht="19.5" customHeight="1" x14ac:dyDescent="0.25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2"/>
      <c r="AN75" s="22"/>
      <c r="AO75" s="22"/>
      <c r="AP75" s="22"/>
      <c r="AQ75" s="22"/>
      <c r="AR75" s="22"/>
      <c r="AS75" s="22"/>
    </row>
    <row r="76" spans="1:45" ht="19.5" customHeight="1" x14ac:dyDescent="0.25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2"/>
      <c r="AN76" s="22"/>
      <c r="AO76" s="22"/>
      <c r="AP76" s="22"/>
      <c r="AQ76" s="22"/>
      <c r="AR76" s="22"/>
      <c r="AS76" s="22"/>
    </row>
    <row r="77" spans="1:45" ht="19.5" customHeight="1" x14ac:dyDescent="0.25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2"/>
      <c r="AN77" s="22"/>
      <c r="AO77" s="22"/>
      <c r="AP77" s="22"/>
      <c r="AQ77" s="22"/>
      <c r="AR77" s="22"/>
      <c r="AS77" s="22"/>
    </row>
    <row r="78" spans="1:45" ht="19.5" customHeight="1" x14ac:dyDescent="0.25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2"/>
      <c r="AN78" s="22"/>
      <c r="AO78" s="22"/>
      <c r="AP78" s="22"/>
      <c r="AQ78" s="22"/>
      <c r="AR78" s="22"/>
      <c r="AS78" s="22"/>
    </row>
    <row r="79" spans="1:45" ht="19.5" customHeight="1" x14ac:dyDescent="0.25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2"/>
      <c r="AN79" s="22"/>
      <c r="AO79" s="22"/>
      <c r="AP79" s="22"/>
      <c r="AQ79" s="22"/>
      <c r="AR79" s="22"/>
      <c r="AS79" s="22"/>
    </row>
    <row r="80" spans="1:45" ht="19.5" customHeight="1" x14ac:dyDescent="0.25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2"/>
      <c r="AN80" s="22"/>
      <c r="AO80" s="22"/>
      <c r="AP80" s="22"/>
      <c r="AQ80" s="22"/>
      <c r="AR80" s="22"/>
      <c r="AS80" s="22"/>
    </row>
    <row r="81" spans="1:45" ht="19.5" customHeight="1" x14ac:dyDescent="0.25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2"/>
      <c r="AN81" s="22"/>
      <c r="AO81" s="22"/>
      <c r="AP81" s="22"/>
      <c r="AQ81" s="22"/>
      <c r="AR81" s="22"/>
      <c r="AS81" s="22"/>
    </row>
    <row r="82" spans="1:45" ht="19.5" customHeigh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2"/>
      <c r="AN82" s="22"/>
      <c r="AO82" s="22"/>
      <c r="AP82" s="22"/>
      <c r="AQ82" s="22"/>
      <c r="AR82" s="22"/>
      <c r="AS82" s="22"/>
    </row>
    <row r="83" spans="1:45" ht="19.5" customHeight="1" x14ac:dyDescent="0.25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2"/>
      <c r="AN83" s="22"/>
      <c r="AO83" s="22"/>
      <c r="AP83" s="22"/>
      <c r="AQ83" s="22"/>
      <c r="AR83" s="22"/>
      <c r="AS83" s="22"/>
    </row>
    <row r="84" spans="1:45" ht="19.5" customHeight="1" x14ac:dyDescent="0.25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2"/>
      <c r="AN84" s="22"/>
      <c r="AO84" s="22"/>
      <c r="AP84" s="22"/>
      <c r="AQ84" s="22"/>
      <c r="AR84" s="22"/>
      <c r="AS84" s="22"/>
    </row>
    <row r="85" spans="1:45" ht="19.5" customHeight="1" x14ac:dyDescent="0.25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2"/>
      <c r="AN85" s="22"/>
      <c r="AO85" s="22"/>
      <c r="AP85" s="22"/>
      <c r="AQ85" s="22"/>
      <c r="AR85" s="22"/>
      <c r="AS85" s="22"/>
    </row>
    <row r="86" spans="1:45" ht="19.5" customHeight="1" x14ac:dyDescent="0.25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2"/>
      <c r="AN86" s="22"/>
      <c r="AO86" s="22"/>
      <c r="AP86" s="22"/>
      <c r="AQ86" s="22"/>
      <c r="AR86" s="22"/>
      <c r="AS86" s="22"/>
    </row>
    <row r="87" spans="1:45" ht="19.5" customHeight="1" x14ac:dyDescent="0.25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2"/>
      <c r="AN87" s="22"/>
      <c r="AO87" s="22"/>
      <c r="AP87" s="22"/>
      <c r="AQ87" s="22"/>
      <c r="AR87" s="22"/>
      <c r="AS87" s="22"/>
    </row>
    <row r="88" spans="1:45" ht="19.5" customHeight="1" x14ac:dyDescent="0.25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2"/>
      <c r="AN88" s="22"/>
      <c r="AO88" s="22"/>
      <c r="AP88" s="22"/>
      <c r="AQ88" s="22"/>
      <c r="AR88" s="22"/>
      <c r="AS88" s="22"/>
    </row>
    <row r="89" spans="1:45" ht="19.5" customHeight="1" x14ac:dyDescent="0.25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2"/>
      <c r="AN89" s="22"/>
      <c r="AO89" s="22"/>
      <c r="AP89" s="22"/>
      <c r="AQ89" s="22"/>
      <c r="AR89" s="22"/>
      <c r="AS89" s="22"/>
    </row>
    <row r="90" spans="1:45" ht="19.5" customHeight="1" x14ac:dyDescent="0.25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2"/>
      <c r="AN90" s="22"/>
      <c r="AO90" s="22"/>
      <c r="AP90" s="22"/>
      <c r="AQ90" s="22"/>
      <c r="AR90" s="22"/>
      <c r="AS90" s="22"/>
    </row>
    <row r="91" spans="1:45" ht="19.5" customHeight="1" x14ac:dyDescent="0.25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2"/>
      <c r="AN91" s="22"/>
      <c r="AO91" s="22"/>
      <c r="AP91" s="22"/>
      <c r="AQ91" s="22"/>
      <c r="AR91" s="22"/>
      <c r="AS91" s="22"/>
    </row>
    <row r="92" spans="1:45" ht="19.5" customHeight="1" x14ac:dyDescent="0.25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2"/>
      <c r="AN92" s="22"/>
      <c r="AO92" s="22"/>
      <c r="AP92" s="22"/>
      <c r="AQ92" s="22"/>
      <c r="AR92" s="22"/>
      <c r="AS92" s="22"/>
    </row>
    <row r="93" spans="1:45" ht="19.5" customHeight="1" x14ac:dyDescent="0.25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2"/>
      <c r="AN93" s="22"/>
      <c r="AO93" s="22"/>
      <c r="AP93" s="22"/>
      <c r="AQ93" s="22"/>
      <c r="AR93" s="22"/>
      <c r="AS93" s="22"/>
    </row>
    <row r="94" spans="1:45" ht="19.5" customHeight="1" x14ac:dyDescent="0.25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2"/>
      <c r="AN94" s="22"/>
      <c r="AO94" s="22"/>
      <c r="AP94" s="22"/>
      <c r="AQ94" s="22"/>
      <c r="AR94" s="22"/>
      <c r="AS94" s="22"/>
    </row>
    <row r="95" spans="1:45" ht="19.5" customHeight="1" x14ac:dyDescent="0.25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2"/>
      <c r="AN95" s="22"/>
      <c r="AO95" s="22"/>
      <c r="AP95" s="22"/>
      <c r="AQ95" s="22"/>
      <c r="AR95" s="22"/>
      <c r="AS95" s="22"/>
    </row>
    <row r="96" spans="1:45" ht="9" customHeight="1" thickBot="1" x14ac:dyDescent="0.3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2"/>
      <c r="AN96" s="22"/>
      <c r="AO96" s="22"/>
      <c r="AP96" s="22"/>
      <c r="AQ96" s="22"/>
      <c r="AR96" s="22"/>
      <c r="AS96" s="22"/>
    </row>
    <row r="97" spans="1:48" ht="23.25" customHeight="1" x14ac:dyDescent="0.25">
      <c r="A97" s="71" t="s">
        <v>31</v>
      </c>
      <c r="B97" s="72"/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3"/>
    </row>
    <row r="98" spans="1:48" ht="15" customHeight="1" x14ac:dyDescent="0.25">
      <c r="A98" s="78" t="s">
        <v>19</v>
      </c>
      <c r="B98" s="80" t="s">
        <v>12</v>
      </c>
      <c r="C98" s="85" t="s">
        <v>28</v>
      </c>
      <c r="D98" s="87" t="s">
        <v>29</v>
      </c>
      <c r="E98" s="87" t="s">
        <v>30</v>
      </c>
      <c r="F98" s="110" t="s">
        <v>27</v>
      </c>
      <c r="G98" s="74" t="s">
        <v>0</v>
      </c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/>
      <c r="S98" s="77"/>
      <c r="T98" s="74" t="s">
        <v>11</v>
      </c>
      <c r="U98" s="75"/>
      <c r="V98" s="75"/>
      <c r="W98" s="75"/>
      <c r="X98" s="75"/>
      <c r="Y98" s="75"/>
      <c r="Z98" s="75"/>
      <c r="AA98" s="75"/>
      <c r="AB98" s="75"/>
      <c r="AC98" s="75"/>
      <c r="AD98" s="75"/>
      <c r="AE98" s="75"/>
      <c r="AF98" s="77"/>
      <c r="AG98" s="74" t="s">
        <v>18</v>
      </c>
      <c r="AH98" s="75"/>
      <c r="AI98" s="75"/>
      <c r="AJ98" s="75"/>
      <c r="AK98" s="75"/>
      <c r="AL98" s="75"/>
      <c r="AM98" s="75"/>
      <c r="AN98" s="75"/>
      <c r="AO98" s="75"/>
      <c r="AP98" s="75"/>
      <c r="AQ98" s="75"/>
      <c r="AR98" s="75"/>
      <c r="AS98" s="76"/>
    </row>
    <row r="99" spans="1:48" ht="29.25" customHeight="1" x14ac:dyDescent="0.25">
      <c r="A99" s="79"/>
      <c r="B99" s="81"/>
      <c r="C99" s="86"/>
      <c r="D99" s="88"/>
      <c r="E99" s="112"/>
      <c r="F99" s="111"/>
      <c r="G99" s="9" t="s">
        <v>1</v>
      </c>
      <c r="H99" s="9" t="s">
        <v>2</v>
      </c>
      <c r="I99" s="9" t="s">
        <v>3</v>
      </c>
      <c r="J99" s="9" t="s">
        <v>4</v>
      </c>
      <c r="K99" s="9" t="s">
        <v>3</v>
      </c>
      <c r="L99" s="9" t="s">
        <v>5</v>
      </c>
      <c r="M99" s="9" t="s">
        <v>5</v>
      </c>
      <c r="N99" s="9" t="s">
        <v>4</v>
      </c>
      <c r="O99" s="9" t="s">
        <v>6</v>
      </c>
      <c r="P99" s="9" t="s">
        <v>7</v>
      </c>
      <c r="Q99" s="9" t="s">
        <v>8</v>
      </c>
      <c r="R99" s="9" t="s">
        <v>9</v>
      </c>
      <c r="S99" s="19" t="s">
        <v>36</v>
      </c>
      <c r="T99" s="9" t="s">
        <v>1</v>
      </c>
      <c r="U99" s="9" t="s">
        <v>2</v>
      </c>
      <c r="V99" s="9" t="s">
        <v>3</v>
      </c>
      <c r="W99" s="9" t="s">
        <v>4</v>
      </c>
      <c r="X99" s="9" t="s">
        <v>3</v>
      </c>
      <c r="Y99" s="9" t="s">
        <v>5</v>
      </c>
      <c r="Z99" s="9" t="s">
        <v>5</v>
      </c>
      <c r="AA99" s="9" t="s">
        <v>4</v>
      </c>
      <c r="AB99" s="9" t="s">
        <v>6</v>
      </c>
      <c r="AC99" s="9" t="s">
        <v>7</v>
      </c>
      <c r="AD99" s="9" t="s">
        <v>8</v>
      </c>
      <c r="AE99" s="9" t="s">
        <v>9</v>
      </c>
      <c r="AF99" s="19" t="s">
        <v>10</v>
      </c>
      <c r="AG99" s="9" t="s">
        <v>1</v>
      </c>
      <c r="AH99" s="9" t="s">
        <v>2</v>
      </c>
      <c r="AI99" s="9" t="s">
        <v>3</v>
      </c>
      <c r="AJ99" s="9" t="s">
        <v>4</v>
      </c>
      <c r="AK99" s="9" t="s">
        <v>3</v>
      </c>
      <c r="AL99" s="9" t="s">
        <v>5</v>
      </c>
      <c r="AM99" s="17" t="s">
        <v>5</v>
      </c>
      <c r="AN99" s="17" t="s">
        <v>4</v>
      </c>
      <c r="AO99" s="17" t="s">
        <v>6</v>
      </c>
      <c r="AP99" s="17" t="s">
        <v>7</v>
      </c>
      <c r="AQ99" s="17" t="s">
        <v>8</v>
      </c>
      <c r="AR99" s="17" t="s">
        <v>9</v>
      </c>
      <c r="AS99" s="12" t="s">
        <v>10</v>
      </c>
    </row>
    <row r="100" spans="1:48" ht="57" customHeight="1" x14ac:dyDescent="0.25">
      <c r="A100" s="24">
        <v>1</v>
      </c>
      <c r="B100" s="15" t="s">
        <v>111</v>
      </c>
      <c r="C100" s="52" t="s">
        <v>110</v>
      </c>
      <c r="D100" s="45">
        <v>1</v>
      </c>
      <c r="E100" s="14" t="s">
        <v>112</v>
      </c>
      <c r="F100" s="45" t="s">
        <v>120</v>
      </c>
      <c r="G100" s="23"/>
      <c r="H100" s="23"/>
      <c r="I100" s="23"/>
      <c r="J100" s="23"/>
      <c r="K100" s="23"/>
      <c r="L100" s="23">
        <v>20</v>
      </c>
      <c r="M100" s="23">
        <v>20</v>
      </c>
      <c r="N100" s="23">
        <v>20</v>
      </c>
      <c r="O100" s="23"/>
      <c r="P100" s="23"/>
      <c r="Q100" s="23"/>
      <c r="R100" s="23"/>
      <c r="S100" s="31">
        <f t="shared" ref="S100" si="0">SUM(G100:R100)</f>
        <v>60</v>
      </c>
      <c r="T100" s="40"/>
      <c r="U100" s="32"/>
      <c r="V100" s="32"/>
      <c r="W100" s="32"/>
      <c r="X100" s="40"/>
      <c r="Y100" s="32">
        <v>0.33</v>
      </c>
      <c r="Z100" s="32">
        <v>0.33</v>
      </c>
      <c r="AA100" s="32">
        <v>0.34</v>
      </c>
      <c r="AB100" s="40"/>
      <c r="AC100" s="32"/>
      <c r="AD100" s="32"/>
      <c r="AE100" s="32"/>
      <c r="AF100" s="31">
        <f t="shared" ref="AF100:AF107" si="1">SUM(T100:AE100)</f>
        <v>1</v>
      </c>
      <c r="AG100" s="16"/>
      <c r="AH100" s="16"/>
      <c r="AI100" s="16"/>
      <c r="AJ100" s="16"/>
      <c r="AK100" s="16"/>
      <c r="AL100" s="16">
        <v>721929.51</v>
      </c>
      <c r="AM100" s="16">
        <v>721929.51</v>
      </c>
      <c r="AN100" s="16">
        <v>721929.52</v>
      </c>
      <c r="AO100" s="16"/>
      <c r="AP100" s="16"/>
      <c r="AQ100" s="16"/>
      <c r="AR100" s="16"/>
      <c r="AS100" s="13">
        <f t="shared" ref="AS100:AS107" si="2">SUM(AG100:AR100)</f>
        <v>2165788.54</v>
      </c>
      <c r="AU100"/>
    </row>
    <row r="101" spans="1:48" ht="55.5" customHeight="1" x14ac:dyDescent="0.25">
      <c r="A101" s="24">
        <v>2</v>
      </c>
      <c r="B101" s="15" t="s">
        <v>113</v>
      </c>
      <c r="C101" s="52" t="s">
        <v>110</v>
      </c>
      <c r="D101" s="45">
        <v>1</v>
      </c>
      <c r="E101" s="14" t="s">
        <v>114</v>
      </c>
      <c r="F101" s="45" t="s">
        <v>120</v>
      </c>
      <c r="G101" s="23"/>
      <c r="I101" s="53"/>
      <c r="K101" s="23"/>
      <c r="L101" s="23">
        <v>20</v>
      </c>
      <c r="M101" s="23">
        <v>20</v>
      </c>
      <c r="N101" s="23">
        <v>20</v>
      </c>
      <c r="O101" s="23"/>
      <c r="P101" s="23"/>
      <c r="Q101" s="23"/>
      <c r="R101" s="23"/>
      <c r="S101" s="31">
        <f>SUM(G101:R101)</f>
        <v>60</v>
      </c>
      <c r="T101" s="40"/>
      <c r="U101" s="32"/>
      <c r="V101" s="32"/>
      <c r="W101" s="32"/>
      <c r="X101" s="40"/>
      <c r="Y101" s="32">
        <v>0.33</v>
      </c>
      <c r="Z101" s="32">
        <v>0.33</v>
      </c>
      <c r="AA101" s="32">
        <v>0.34</v>
      </c>
      <c r="AB101" s="40"/>
      <c r="AC101" s="32"/>
      <c r="AD101" s="32"/>
      <c r="AE101" s="32"/>
      <c r="AF101" s="31">
        <f t="shared" si="1"/>
        <v>1</v>
      </c>
      <c r="AG101" s="16"/>
      <c r="AH101" s="16"/>
      <c r="AI101" s="16"/>
      <c r="AJ101" s="16"/>
      <c r="AK101" s="16"/>
      <c r="AL101" s="16">
        <v>723261.8</v>
      </c>
      <c r="AM101" s="16">
        <v>723261.8</v>
      </c>
      <c r="AN101" s="16">
        <v>723261.8</v>
      </c>
      <c r="AO101" s="16"/>
      <c r="AP101" s="16"/>
      <c r="AQ101" s="16"/>
      <c r="AR101" s="16"/>
      <c r="AS101" s="13">
        <f t="shared" si="2"/>
        <v>2169785.4000000004</v>
      </c>
    </row>
    <row r="102" spans="1:48" ht="57.75" customHeight="1" x14ac:dyDescent="0.25">
      <c r="A102" s="24">
        <v>3</v>
      </c>
      <c r="B102" s="15" t="s">
        <v>115</v>
      </c>
      <c r="C102" s="52" t="s">
        <v>110</v>
      </c>
      <c r="D102" s="45">
        <v>1</v>
      </c>
      <c r="E102" s="14" t="s">
        <v>116</v>
      </c>
      <c r="F102" s="45" t="s">
        <v>120</v>
      </c>
      <c r="G102" s="23"/>
      <c r="H102" s="23"/>
      <c r="I102" s="23"/>
      <c r="J102" s="23"/>
      <c r="K102" s="23"/>
      <c r="L102" s="23">
        <v>15</v>
      </c>
      <c r="M102" s="23">
        <v>20</v>
      </c>
      <c r="N102" s="23">
        <v>18</v>
      </c>
      <c r="O102" s="23"/>
      <c r="P102" s="23"/>
      <c r="Q102" s="23"/>
      <c r="R102" s="23"/>
      <c r="S102" s="31">
        <f t="shared" ref="S102:S105" si="3">SUM(G102:R102)</f>
        <v>53</v>
      </c>
      <c r="T102" s="40"/>
      <c r="U102" s="40"/>
      <c r="V102" s="40"/>
      <c r="W102" s="40"/>
      <c r="X102" s="40"/>
      <c r="Y102" s="32">
        <v>0.33</v>
      </c>
      <c r="Z102" s="32">
        <v>0.33</v>
      </c>
      <c r="AA102" s="32">
        <v>0.34</v>
      </c>
      <c r="AB102" s="40"/>
      <c r="AC102" s="32"/>
      <c r="AD102" s="32"/>
      <c r="AE102" s="32"/>
      <c r="AF102" s="31">
        <f t="shared" si="1"/>
        <v>1</v>
      </c>
      <c r="AG102" s="16"/>
      <c r="AH102" s="16"/>
      <c r="AI102" s="16"/>
      <c r="AJ102" s="16"/>
      <c r="AK102" s="16"/>
      <c r="AL102" s="16">
        <v>723763.81</v>
      </c>
      <c r="AM102" s="16">
        <v>723763.81</v>
      </c>
      <c r="AN102" s="16">
        <v>723763.81</v>
      </c>
      <c r="AO102" s="16"/>
      <c r="AP102" s="16"/>
      <c r="AQ102" s="16"/>
      <c r="AR102" s="16"/>
      <c r="AS102" s="13">
        <f t="shared" si="2"/>
        <v>2171291.4300000002</v>
      </c>
    </row>
    <row r="103" spans="1:48" ht="59.25" customHeight="1" x14ac:dyDescent="0.25">
      <c r="A103" s="24">
        <v>4</v>
      </c>
      <c r="B103" s="15" t="s">
        <v>121</v>
      </c>
      <c r="C103" s="52" t="s">
        <v>110</v>
      </c>
      <c r="D103" s="45">
        <v>1</v>
      </c>
      <c r="E103" s="14" t="s">
        <v>114</v>
      </c>
      <c r="F103" s="45" t="s">
        <v>120</v>
      </c>
      <c r="G103" s="23"/>
      <c r="H103" s="23"/>
      <c r="I103" s="23"/>
      <c r="J103" s="23"/>
      <c r="K103" s="23"/>
      <c r="L103" s="23">
        <v>15</v>
      </c>
      <c r="M103" s="23">
        <v>20</v>
      </c>
      <c r="N103" s="23">
        <v>18</v>
      </c>
      <c r="O103" s="23"/>
      <c r="P103" s="23"/>
      <c r="Q103" s="23"/>
      <c r="R103" s="23"/>
      <c r="S103" s="31">
        <f t="shared" si="3"/>
        <v>53</v>
      </c>
      <c r="T103" s="40"/>
      <c r="U103" s="40"/>
      <c r="V103" s="40"/>
      <c r="W103" s="40"/>
      <c r="X103" s="40"/>
      <c r="Y103" s="32">
        <v>0.33</v>
      </c>
      <c r="Z103" s="32">
        <v>0.33</v>
      </c>
      <c r="AA103" s="32">
        <v>0.34</v>
      </c>
      <c r="AB103" s="40"/>
      <c r="AC103" s="32"/>
      <c r="AD103" s="32"/>
      <c r="AE103" s="32"/>
      <c r="AF103" s="31">
        <f t="shared" si="1"/>
        <v>1</v>
      </c>
      <c r="AG103" s="16"/>
      <c r="AH103" s="16"/>
      <c r="AI103" s="16"/>
      <c r="AJ103" s="16"/>
      <c r="AK103" s="16"/>
      <c r="AL103" s="16">
        <v>723456.56</v>
      </c>
      <c r="AM103" s="16">
        <v>723456.56</v>
      </c>
      <c r="AN103" s="16">
        <v>723456.56</v>
      </c>
      <c r="AO103" s="16"/>
      <c r="AP103" s="16"/>
      <c r="AQ103" s="16"/>
      <c r="AR103" s="16"/>
      <c r="AS103" s="13">
        <f t="shared" si="2"/>
        <v>2170369.6800000002</v>
      </c>
    </row>
    <row r="104" spans="1:48" ht="51.75" customHeight="1" x14ac:dyDescent="0.25">
      <c r="A104" s="24">
        <v>5</v>
      </c>
      <c r="B104" s="15" t="s">
        <v>123</v>
      </c>
      <c r="C104" s="52" t="s">
        <v>110</v>
      </c>
      <c r="D104" s="45">
        <v>1</v>
      </c>
      <c r="E104" s="14" t="s">
        <v>117</v>
      </c>
      <c r="F104" s="45" t="s">
        <v>120</v>
      </c>
      <c r="G104" s="23"/>
      <c r="H104" s="54"/>
      <c r="I104" s="23"/>
      <c r="J104" s="23"/>
      <c r="K104" s="23"/>
      <c r="L104" s="23"/>
      <c r="M104" s="23"/>
      <c r="N104" s="23"/>
      <c r="O104" s="23"/>
      <c r="P104" s="23">
        <v>15</v>
      </c>
      <c r="Q104" s="23">
        <v>20</v>
      </c>
      <c r="R104" s="23">
        <v>18</v>
      </c>
      <c r="S104" s="31">
        <f t="shared" si="3"/>
        <v>53</v>
      </c>
      <c r="T104" s="40"/>
      <c r="U104" s="40"/>
      <c r="V104" s="40"/>
      <c r="W104" s="40"/>
      <c r="X104" s="40"/>
      <c r="Y104" s="32"/>
      <c r="Z104" s="32"/>
      <c r="AA104" s="32"/>
      <c r="AB104" s="40"/>
      <c r="AC104" s="32">
        <v>0.33</v>
      </c>
      <c r="AD104" s="32">
        <v>0.33</v>
      </c>
      <c r="AE104" s="32">
        <v>0.34</v>
      </c>
      <c r="AF104" s="31">
        <f t="shared" ref="AF104:AF105" si="4">SUM(T104:AE104)</f>
        <v>1</v>
      </c>
      <c r="AG104" s="16"/>
      <c r="AH104" s="16"/>
      <c r="AI104" s="16"/>
      <c r="AJ104" s="16"/>
      <c r="AK104" s="16"/>
      <c r="AL104" s="16"/>
      <c r="AM104" s="16"/>
      <c r="AN104" s="16"/>
      <c r="AO104" s="16"/>
      <c r="AP104" s="16">
        <v>366666.66</v>
      </c>
      <c r="AQ104" s="16">
        <v>366666.66</v>
      </c>
      <c r="AR104" s="16">
        <v>366666.68</v>
      </c>
      <c r="AS104" s="13">
        <f t="shared" ref="AS104:AS105" si="5">SUM(AG104:AR104)</f>
        <v>1100000</v>
      </c>
    </row>
    <row r="105" spans="1:48" ht="57.75" customHeight="1" x14ac:dyDescent="0.25">
      <c r="A105" s="24">
        <v>6</v>
      </c>
      <c r="B105" s="15" t="s">
        <v>124</v>
      </c>
      <c r="C105" s="52" t="s">
        <v>110</v>
      </c>
      <c r="D105" s="45">
        <v>1</v>
      </c>
      <c r="E105" s="14" t="s">
        <v>118</v>
      </c>
      <c r="F105" s="45" t="s">
        <v>120</v>
      </c>
      <c r="G105" s="23"/>
      <c r="H105" s="23"/>
      <c r="I105" s="23"/>
      <c r="J105" s="23"/>
      <c r="K105" s="23"/>
      <c r="L105" s="23"/>
      <c r="M105" s="23"/>
      <c r="N105" s="23"/>
      <c r="O105" s="23"/>
      <c r="P105" s="23">
        <v>15</v>
      </c>
      <c r="Q105" s="23">
        <v>20</v>
      </c>
      <c r="R105" s="23">
        <v>18</v>
      </c>
      <c r="S105" s="31">
        <f t="shared" si="3"/>
        <v>53</v>
      </c>
      <c r="T105" s="40"/>
      <c r="U105" s="40"/>
      <c r="V105" s="40"/>
      <c r="W105" s="40"/>
      <c r="X105" s="40"/>
      <c r="Y105" s="32"/>
      <c r="Z105" s="32"/>
      <c r="AA105" s="32"/>
      <c r="AB105" s="40"/>
      <c r="AC105" s="32">
        <v>0.33</v>
      </c>
      <c r="AD105" s="32">
        <v>0.33</v>
      </c>
      <c r="AE105" s="32">
        <v>0.34</v>
      </c>
      <c r="AF105" s="31">
        <f t="shared" si="4"/>
        <v>1</v>
      </c>
      <c r="AG105" s="16"/>
      <c r="AH105" s="16"/>
      <c r="AI105" s="16"/>
      <c r="AJ105" s="16"/>
      <c r="AK105" s="16"/>
      <c r="AL105" s="16"/>
      <c r="AM105" s="16"/>
      <c r="AN105" s="16"/>
      <c r="AO105" s="16"/>
      <c r="AP105" s="16">
        <v>333333.33</v>
      </c>
      <c r="AQ105" s="16">
        <v>333333.33</v>
      </c>
      <c r="AR105" s="16">
        <v>333333.34000000003</v>
      </c>
      <c r="AS105" s="13">
        <f t="shared" si="5"/>
        <v>1000000</v>
      </c>
    </row>
    <row r="106" spans="1:48" ht="54" customHeight="1" x14ac:dyDescent="0.25">
      <c r="A106" s="24">
        <v>7</v>
      </c>
      <c r="B106" s="15" t="s">
        <v>141</v>
      </c>
      <c r="C106" s="52" t="s">
        <v>110</v>
      </c>
      <c r="D106" s="45">
        <v>1</v>
      </c>
      <c r="E106" s="14" t="s">
        <v>117</v>
      </c>
      <c r="F106" s="45" t="s">
        <v>120</v>
      </c>
      <c r="G106" s="23"/>
      <c r="H106" s="54"/>
      <c r="I106" s="23"/>
      <c r="J106" s="23"/>
      <c r="K106" s="23"/>
      <c r="L106" s="23">
        <v>15</v>
      </c>
      <c r="M106" s="23">
        <v>20</v>
      </c>
      <c r="N106" s="23">
        <v>18</v>
      </c>
      <c r="O106" s="23"/>
      <c r="P106" s="23"/>
      <c r="Q106" s="23"/>
      <c r="R106" s="23"/>
      <c r="S106" s="31">
        <f t="shared" ref="S106" si="6">SUM(G106:R106)</f>
        <v>53</v>
      </c>
      <c r="T106" s="40"/>
      <c r="U106" s="40"/>
      <c r="V106" s="40"/>
      <c r="W106" s="40"/>
      <c r="X106" s="40"/>
      <c r="Y106" s="32">
        <v>0.33</v>
      </c>
      <c r="Z106" s="32">
        <v>0.33</v>
      </c>
      <c r="AA106" s="32">
        <v>0.34</v>
      </c>
      <c r="AB106" s="40"/>
      <c r="AC106" s="32"/>
      <c r="AD106" s="32"/>
      <c r="AE106" s="32"/>
      <c r="AF106" s="31">
        <f t="shared" ref="AF106" si="7">SUM(T106:AE106)</f>
        <v>1</v>
      </c>
      <c r="AG106" s="16"/>
      <c r="AH106" s="16"/>
      <c r="AI106" s="16"/>
      <c r="AJ106" s="16"/>
      <c r="AK106" s="16"/>
      <c r="AL106" s="16">
        <v>200000</v>
      </c>
      <c r="AM106" s="16">
        <v>200000</v>
      </c>
      <c r="AN106" s="16">
        <v>200000</v>
      </c>
      <c r="AO106" s="16"/>
      <c r="AP106" s="16"/>
      <c r="AQ106" s="16"/>
      <c r="AR106" s="16"/>
      <c r="AS106" s="13">
        <f t="shared" ref="AS106" si="8">SUM(AG106:AR106)</f>
        <v>600000</v>
      </c>
    </row>
    <row r="107" spans="1:48" ht="56.25" customHeight="1" x14ac:dyDescent="0.25">
      <c r="A107" s="24">
        <v>8</v>
      </c>
      <c r="B107" s="15" t="s">
        <v>143</v>
      </c>
      <c r="C107" s="52" t="s">
        <v>110</v>
      </c>
      <c r="D107" s="45">
        <v>1</v>
      </c>
      <c r="E107" s="14" t="s">
        <v>119</v>
      </c>
      <c r="F107" s="45" t="s">
        <v>120</v>
      </c>
      <c r="G107" s="23"/>
      <c r="H107" s="53"/>
      <c r="I107" s="53"/>
      <c r="J107" s="23">
        <v>20</v>
      </c>
      <c r="K107" s="23">
        <v>20</v>
      </c>
      <c r="L107" s="23">
        <v>20</v>
      </c>
      <c r="M107" s="23"/>
      <c r="N107" s="23"/>
      <c r="O107" s="23"/>
      <c r="P107" s="23"/>
      <c r="Q107" s="23"/>
      <c r="R107" s="23"/>
      <c r="S107" s="31">
        <f>SUM(G107:R107)</f>
        <v>60</v>
      </c>
      <c r="T107" s="40"/>
      <c r="U107" s="32"/>
      <c r="V107" s="32"/>
      <c r="W107" s="32">
        <v>0.33</v>
      </c>
      <c r="X107" s="32">
        <v>0.33</v>
      </c>
      <c r="Y107" s="32">
        <v>0.34</v>
      </c>
      <c r="Z107" s="40"/>
      <c r="AA107" s="40"/>
      <c r="AB107" s="40"/>
      <c r="AC107" s="32"/>
      <c r="AD107" s="32"/>
      <c r="AE107" s="32"/>
      <c r="AF107" s="31">
        <f t="shared" si="1"/>
        <v>1</v>
      </c>
      <c r="AG107" s="16"/>
      <c r="AH107" s="16"/>
      <c r="AI107" s="16"/>
      <c r="AJ107" s="16">
        <v>474652.76</v>
      </c>
      <c r="AK107" s="16">
        <v>474652.76</v>
      </c>
      <c r="AL107" s="16">
        <v>474652.76</v>
      </c>
      <c r="AM107" s="16"/>
      <c r="AN107" s="16"/>
      <c r="AO107" s="16"/>
      <c r="AP107" s="16"/>
      <c r="AQ107" s="16"/>
      <c r="AR107" s="16"/>
      <c r="AS107" s="13">
        <f t="shared" si="2"/>
        <v>1423958.28</v>
      </c>
    </row>
    <row r="108" spans="1:48" ht="56.25" customHeight="1" x14ac:dyDescent="0.25">
      <c r="A108" s="24">
        <v>9</v>
      </c>
      <c r="B108" s="15" t="s">
        <v>144</v>
      </c>
      <c r="C108" s="52" t="s">
        <v>110</v>
      </c>
      <c r="D108" s="45">
        <v>1</v>
      </c>
      <c r="E108" s="14" t="s">
        <v>119</v>
      </c>
      <c r="F108" s="45" t="s">
        <v>120</v>
      </c>
      <c r="G108" s="23"/>
      <c r="H108" s="53"/>
      <c r="J108" s="23">
        <v>20</v>
      </c>
      <c r="K108" s="23">
        <v>20</v>
      </c>
      <c r="L108" s="23">
        <v>20</v>
      </c>
      <c r="M108" s="23"/>
      <c r="N108" s="23"/>
      <c r="O108" s="23"/>
      <c r="P108" s="23"/>
      <c r="Q108" s="23"/>
      <c r="R108" s="23"/>
      <c r="S108" s="31">
        <f>SUM(G108:R108)</f>
        <v>60</v>
      </c>
      <c r="T108" s="40"/>
      <c r="U108" s="32"/>
      <c r="V108" s="32"/>
      <c r="W108" s="32">
        <v>0.33</v>
      </c>
      <c r="X108" s="32">
        <v>0.33</v>
      </c>
      <c r="Y108" s="32">
        <v>0.34</v>
      </c>
      <c r="Z108" s="40"/>
      <c r="AA108" s="40"/>
      <c r="AB108" s="40"/>
      <c r="AC108" s="32"/>
      <c r="AD108" s="32"/>
      <c r="AE108" s="32"/>
      <c r="AF108" s="31">
        <f t="shared" ref="AF108" si="9">SUM(T108:AE108)</f>
        <v>1</v>
      </c>
      <c r="AG108" s="16"/>
      <c r="AH108" s="16"/>
      <c r="AI108" s="16"/>
      <c r="AJ108" s="16">
        <v>207538.92</v>
      </c>
      <c r="AK108" s="16">
        <v>207538.92</v>
      </c>
      <c r="AL108" s="16">
        <v>207538.93</v>
      </c>
      <c r="AM108" s="16"/>
      <c r="AN108" s="16"/>
      <c r="AO108" s="16"/>
      <c r="AP108" s="16"/>
      <c r="AQ108" s="16"/>
      <c r="AR108" s="16"/>
      <c r="AS108" s="13">
        <f t="shared" ref="AS108" si="10">SUM(AG108:AR108)</f>
        <v>622616.77</v>
      </c>
    </row>
    <row r="109" spans="1:48" ht="21.75" customHeight="1" x14ac:dyDescent="0.25">
      <c r="A109" s="82" t="s">
        <v>48</v>
      </c>
      <c r="B109" s="83"/>
      <c r="C109" s="83"/>
      <c r="D109" s="83"/>
      <c r="E109" s="83"/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  <c r="R109" s="83"/>
      <c r="S109" s="83"/>
      <c r="T109" s="83"/>
      <c r="U109" s="83"/>
      <c r="V109" s="83"/>
      <c r="W109" s="83"/>
      <c r="X109" s="83"/>
      <c r="Y109" s="83"/>
      <c r="Z109" s="83"/>
      <c r="AA109" s="83"/>
      <c r="AB109" s="83"/>
      <c r="AC109" s="83"/>
      <c r="AD109" s="83"/>
      <c r="AE109" s="83"/>
      <c r="AF109" s="83"/>
      <c r="AG109" s="83"/>
      <c r="AH109" s="83"/>
      <c r="AI109" s="83"/>
      <c r="AJ109" s="83"/>
      <c r="AK109" s="83"/>
      <c r="AL109" s="83"/>
      <c r="AM109" s="83"/>
      <c r="AN109" s="83"/>
      <c r="AO109" s="83"/>
      <c r="AP109" s="83"/>
      <c r="AQ109" s="83"/>
      <c r="AR109" s="84"/>
      <c r="AS109" s="41">
        <f>SUM(AS100:AS108)</f>
        <v>13423810.1</v>
      </c>
    </row>
    <row r="110" spans="1:48" ht="21.75" customHeight="1" x14ac:dyDescent="0.25">
      <c r="A110" s="82" t="s">
        <v>44</v>
      </c>
      <c r="B110" s="83"/>
      <c r="C110" s="83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  <c r="R110" s="83"/>
      <c r="S110" s="83"/>
      <c r="T110" s="83"/>
      <c r="U110" s="83"/>
      <c r="V110" s="83"/>
      <c r="W110" s="83"/>
      <c r="X110" s="83"/>
      <c r="Y110" s="83"/>
      <c r="Z110" s="83"/>
      <c r="AA110" s="83"/>
      <c r="AB110" s="83"/>
      <c r="AC110" s="83"/>
      <c r="AD110" s="83"/>
      <c r="AE110" s="83"/>
      <c r="AF110" s="83"/>
      <c r="AG110" s="83"/>
      <c r="AH110" s="83"/>
      <c r="AI110" s="83"/>
      <c r="AJ110" s="83"/>
      <c r="AK110" s="83"/>
      <c r="AL110" s="83"/>
      <c r="AM110" s="83"/>
      <c r="AN110" s="83"/>
      <c r="AO110" s="83"/>
      <c r="AP110" s="83"/>
      <c r="AQ110" s="83"/>
      <c r="AR110" s="84"/>
      <c r="AS110" s="41">
        <f>SUM(AS109)</f>
        <v>13423810.1</v>
      </c>
    </row>
    <row r="111" spans="1:48" s="2" customFormat="1" ht="21.75" customHeight="1" thickBot="1" x14ac:dyDescent="0.25">
      <c r="A111" s="25"/>
      <c r="B111" s="26"/>
      <c r="C111" s="27"/>
      <c r="D111" s="28"/>
      <c r="E111" s="29"/>
      <c r="F111" s="30"/>
      <c r="G111" s="66" t="s">
        <v>104</v>
      </c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6"/>
      <c r="S111" s="66"/>
      <c r="T111" s="66"/>
      <c r="U111" s="66"/>
      <c r="V111" s="66"/>
      <c r="W111" s="66"/>
      <c r="X111" s="66"/>
      <c r="Y111" s="66"/>
      <c r="Z111" s="66"/>
      <c r="AA111" s="66"/>
      <c r="AB111" s="66"/>
      <c r="AC111" s="66"/>
      <c r="AD111" s="66"/>
      <c r="AE111" s="66"/>
      <c r="AF111" s="66"/>
      <c r="AG111" s="66"/>
      <c r="AH111" s="66"/>
      <c r="AI111" s="66"/>
      <c r="AJ111" s="66"/>
      <c r="AK111" s="66"/>
      <c r="AL111" s="66"/>
      <c r="AM111" s="66"/>
      <c r="AN111" s="66"/>
      <c r="AO111" s="66"/>
      <c r="AP111" s="66"/>
      <c r="AQ111" s="66"/>
      <c r="AR111" s="66"/>
      <c r="AS111" s="42">
        <f>SUM(AS110)</f>
        <v>13423810.1</v>
      </c>
      <c r="AU111" s="3"/>
      <c r="AV111" s="4"/>
    </row>
    <row r="112" spans="1:48" s="2" customFormat="1" ht="10.5" customHeight="1" x14ac:dyDescent="0.2">
      <c r="A112" s="6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18"/>
      <c r="AU112" s="3"/>
      <c r="AV112" s="4"/>
    </row>
    <row r="113" spans="1:48" s="2" customFormat="1" ht="10.5" customHeight="1" x14ac:dyDescent="0.2">
      <c r="A113" s="6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18"/>
      <c r="AU113" s="3"/>
      <c r="AV113" s="4"/>
    </row>
    <row r="114" spans="1:48" ht="11.25" customHeight="1" x14ac:dyDescent="0.25">
      <c r="B114" s="170" t="s">
        <v>146</v>
      </c>
      <c r="C114" s="171"/>
      <c r="D114" s="171"/>
      <c r="E114" s="171"/>
      <c r="F114" s="171"/>
      <c r="G114" s="171"/>
      <c r="H114" s="171"/>
      <c r="I114" s="171"/>
      <c r="J114" s="171"/>
      <c r="K114" s="171"/>
      <c r="L114" s="171"/>
      <c r="M114" s="171"/>
      <c r="N114" s="171"/>
      <c r="O114" s="171"/>
      <c r="P114" s="171"/>
      <c r="Q114" s="171"/>
      <c r="R114" s="171"/>
      <c r="S114" s="171"/>
      <c r="T114" s="171"/>
      <c r="U114" s="171"/>
      <c r="V114" s="171"/>
      <c r="W114" s="171"/>
      <c r="X114" s="171"/>
      <c r="Y114" s="171"/>
      <c r="Z114" s="171"/>
      <c r="AA114" s="171"/>
      <c r="AB114" s="172"/>
    </row>
    <row r="115" spans="1:48" ht="15" customHeight="1" x14ac:dyDescent="0.25">
      <c r="B115" s="173"/>
      <c r="C115" s="174"/>
      <c r="D115" s="174"/>
      <c r="E115" s="174"/>
      <c r="F115" s="174"/>
      <c r="G115" s="174"/>
      <c r="H115" s="174"/>
      <c r="I115" s="174"/>
      <c r="J115" s="174"/>
      <c r="K115" s="174"/>
      <c r="L115" s="174"/>
      <c r="M115" s="174"/>
      <c r="N115" s="174"/>
      <c r="O115" s="174"/>
      <c r="P115" s="174"/>
      <c r="Q115" s="174"/>
      <c r="R115" s="174"/>
      <c r="S115" s="174"/>
      <c r="T115" s="174"/>
      <c r="U115" s="174"/>
      <c r="V115" s="174"/>
      <c r="W115" s="174"/>
      <c r="X115" s="174"/>
      <c r="Y115" s="174"/>
      <c r="Z115" s="174"/>
      <c r="AA115" s="174"/>
      <c r="AB115" s="175"/>
    </row>
    <row r="116" spans="1:48" ht="15" customHeight="1" x14ac:dyDescent="0.25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</row>
    <row r="117" spans="1:48" x14ac:dyDescent="0.25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</row>
    <row r="118" spans="1:48" x14ac:dyDescent="0.25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</row>
    <row r="119" spans="1:48" x14ac:dyDescent="0.25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</row>
    <row r="120" spans="1:48" x14ac:dyDescent="0.25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</row>
    <row r="121" spans="1:48" x14ac:dyDescent="0.25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</row>
    <row r="122" spans="1:48" x14ac:dyDescent="0.25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</row>
    <row r="123" spans="1:48" x14ac:dyDescent="0.25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</row>
    <row r="124" spans="1:48" x14ac:dyDescent="0.25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</row>
    <row r="125" spans="1:48" x14ac:dyDescent="0.25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</row>
    <row r="126" spans="1:48" x14ac:dyDescent="0.25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</row>
    <row r="127" spans="1:48" x14ac:dyDescent="0.25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</row>
    <row r="128" spans="1:48" x14ac:dyDescent="0.25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</row>
    <row r="129" spans="1:28" x14ac:dyDescent="0.25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</row>
    <row r="130" spans="1:28" x14ac:dyDescent="0.25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</row>
    <row r="131" spans="1:28" ht="26.25" x14ac:dyDescent="0.25">
      <c r="A131" s="179" t="s">
        <v>127</v>
      </c>
      <c r="B131" s="180"/>
      <c r="C131" s="180"/>
      <c r="D131" s="180"/>
      <c r="E131" s="180"/>
      <c r="F131" s="180"/>
      <c r="G131" s="180"/>
      <c r="H131" s="180"/>
      <c r="I131" s="180"/>
      <c r="J131" s="180"/>
      <c r="K131" s="180"/>
      <c r="L131" s="180"/>
      <c r="M131" s="180"/>
      <c r="N131" s="180"/>
      <c r="O131" s="180"/>
      <c r="P131" s="180"/>
      <c r="Q131" s="180"/>
      <c r="R131" s="180"/>
      <c r="S131" s="180"/>
      <c r="T131" s="180"/>
    </row>
    <row r="132" spans="1:28" x14ac:dyDescent="0.25">
      <c r="A132" s="181" t="s">
        <v>19</v>
      </c>
      <c r="B132" s="184" t="s">
        <v>128</v>
      </c>
      <c r="C132" s="187" t="s">
        <v>129</v>
      </c>
      <c r="D132" s="188"/>
      <c r="E132" s="189"/>
      <c r="F132" s="187" t="s">
        <v>130</v>
      </c>
      <c r="G132" s="188"/>
      <c r="H132" s="188"/>
      <c r="I132" s="188"/>
      <c r="J132" s="188"/>
      <c r="K132" s="188"/>
      <c r="L132" s="188"/>
      <c r="M132" s="188"/>
      <c r="N132" s="188"/>
      <c r="O132" s="189"/>
      <c r="P132" s="190" t="s">
        <v>131</v>
      </c>
      <c r="Q132" s="191"/>
      <c r="R132" s="191"/>
      <c r="S132" s="191"/>
      <c r="T132" s="192"/>
    </row>
    <row r="133" spans="1:28" x14ac:dyDescent="0.25">
      <c r="A133" s="182"/>
      <c r="B133" s="185"/>
      <c r="C133" s="196" t="s">
        <v>28</v>
      </c>
      <c r="D133" s="196" t="s">
        <v>132</v>
      </c>
      <c r="E133" s="196" t="s">
        <v>133</v>
      </c>
      <c r="F133" s="185" t="s">
        <v>134</v>
      </c>
      <c r="G133" s="197" t="s">
        <v>135</v>
      </c>
      <c r="H133" s="198"/>
      <c r="I133" s="198"/>
      <c r="J133" s="199"/>
      <c r="K133" s="197" t="s">
        <v>136</v>
      </c>
      <c r="L133" s="198"/>
      <c r="M133" s="198"/>
      <c r="N133" s="198"/>
      <c r="O133" s="199"/>
      <c r="P133" s="193"/>
      <c r="Q133" s="194"/>
      <c r="R133" s="194"/>
      <c r="S133" s="194"/>
      <c r="T133" s="195"/>
    </row>
    <row r="134" spans="1:28" ht="31.5" customHeight="1" x14ac:dyDescent="0.25">
      <c r="A134" s="183"/>
      <c r="B134" s="186"/>
      <c r="C134" s="86"/>
      <c r="D134" s="86"/>
      <c r="E134" s="86"/>
      <c r="F134" s="186"/>
      <c r="G134" s="200"/>
      <c r="H134" s="201"/>
      <c r="I134" s="201"/>
      <c r="J134" s="202"/>
      <c r="K134" s="200"/>
      <c r="L134" s="201"/>
      <c r="M134" s="201"/>
      <c r="N134" s="201"/>
      <c r="O134" s="202"/>
      <c r="P134" s="74"/>
      <c r="Q134" s="75"/>
      <c r="R134" s="75"/>
      <c r="S134" s="75"/>
      <c r="T134" s="77"/>
    </row>
    <row r="135" spans="1:28" ht="60" customHeight="1" x14ac:dyDescent="0.25">
      <c r="A135" s="56">
        <v>1</v>
      </c>
      <c r="B135" s="57" t="s">
        <v>111</v>
      </c>
      <c r="C135" s="58" t="s">
        <v>110</v>
      </c>
      <c r="D135" s="59">
        <v>1</v>
      </c>
      <c r="E135" s="55">
        <v>1</v>
      </c>
      <c r="F135" s="60">
        <v>2165788.54</v>
      </c>
      <c r="G135" s="203">
        <v>2165788.54</v>
      </c>
      <c r="H135" s="204"/>
      <c r="I135" s="204"/>
      <c r="J135" s="205"/>
      <c r="K135" s="203">
        <f>G135-F135</f>
        <v>0</v>
      </c>
      <c r="L135" s="204"/>
      <c r="M135" s="204"/>
      <c r="N135" s="204"/>
      <c r="O135" s="205"/>
      <c r="P135" s="187" t="s">
        <v>137</v>
      </c>
      <c r="Q135" s="188"/>
      <c r="R135" s="188"/>
      <c r="S135" s="188"/>
      <c r="T135" s="189"/>
    </row>
    <row r="136" spans="1:28" ht="60" customHeight="1" x14ac:dyDescent="0.25">
      <c r="A136" s="56">
        <v>2</v>
      </c>
      <c r="B136" s="57" t="s">
        <v>113</v>
      </c>
      <c r="C136" s="58" t="s">
        <v>110</v>
      </c>
      <c r="D136" s="59">
        <v>1</v>
      </c>
      <c r="E136" s="55">
        <v>1</v>
      </c>
      <c r="F136" s="60">
        <v>2169785.4</v>
      </c>
      <c r="G136" s="203">
        <v>2169785.4</v>
      </c>
      <c r="H136" s="204"/>
      <c r="I136" s="204"/>
      <c r="J136" s="205"/>
      <c r="K136" s="203">
        <f t="shared" ref="K136:K145" si="11">G136-F136</f>
        <v>0</v>
      </c>
      <c r="L136" s="188"/>
      <c r="M136" s="188"/>
      <c r="N136" s="188"/>
      <c r="O136" s="189"/>
      <c r="P136" s="200" t="s">
        <v>137</v>
      </c>
      <c r="Q136" s="201"/>
      <c r="R136" s="201"/>
      <c r="S136" s="201"/>
      <c r="T136" s="202"/>
    </row>
    <row r="137" spans="1:28" ht="68.25" customHeight="1" x14ac:dyDescent="0.25">
      <c r="A137" s="56">
        <v>3</v>
      </c>
      <c r="B137" s="57" t="s">
        <v>138</v>
      </c>
      <c r="C137" s="58" t="s">
        <v>110</v>
      </c>
      <c r="D137" s="59">
        <v>1</v>
      </c>
      <c r="E137" s="55">
        <v>1</v>
      </c>
      <c r="F137" s="60">
        <v>2171291.4300000002</v>
      </c>
      <c r="G137" s="203">
        <v>2171291.4300000002</v>
      </c>
      <c r="H137" s="204"/>
      <c r="I137" s="204"/>
      <c r="J137" s="205"/>
      <c r="K137" s="203">
        <f t="shared" si="11"/>
        <v>0</v>
      </c>
      <c r="L137" s="188"/>
      <c r="M137" s="188"/>
      <c r="N137" s="188"/>
      <c r="O137" s="189"/>
      <c r="P137" s="187" t="s">
        <v>137</v>
      </c>
      <c r="Q137" s="188"/>
      <c r="R137" s="188"/>
      <c r="S137" s="188"/>
      <c r="T137" s="189"/>
    </row>
    <row r="138" spans="1:28" ht="59.25" customHeight="1" x14ac:dyDescent="0.25">
      <c r="A138" s="56">
        <v>4</v>
      </c>
      <c r="B138" s="57" t="s">
        <v>121</v>
      </c>
      <c r="C138" s="58" t="s">
        <v>110</v>
      </c>
      <c r="D138" s="59">
        <v>1</v>
      </c>
      <c r="E138" s="55">
        <v>1</v>
      </c>
      <c r="F138" s="60">
        <v>2170369.6800000002</v>
      </c>
      <c r="G138" s="203">
        <v>2170369.6800000002</v>
      </c>
      <c r="H138" s="204"/>
      <c r="I138" s="204"/>
      <c r="J138" s="205"/>
      <c r="K138" s="203">
        <f t="shared" si="11"/>
        <v>0</v>
      </c>
      <c r="L138" s="188"/>
      <c r="M138" s="188"/>
      <c r="N138" s="188"/>
      <c r="O138" s="189"/>
      <c r="P138" s="187" t="s">
        <v>137</v>
      </c>
      <c r="Q138" s="188"/>
      <c r="R138" s="188"/>
      <c r="S138" s="188"/>
      <c r="T138" s="189"/>
    </row>
    <row r="139" spans="1:28" ht="55.5" customHeight="1" x14ac:dyDescent="0.25">
      <c r="A139" s="56"/>
      <c r="B139" s="57" t="s">
        <v>122</v>
      </c>
      <c r="C139" s="58" t="s">
        <v>110</v>
      </c>
      <c r="D139" s="59">
        <v>1</v>
      </c>
      <c r="E139" s="55">
        <v>0</v>
      </c>
      <c r="F139" s="60">
        <v>885182.09</v>
      </c>
      <c r="G139" s="203">
        <v>0</v>
      </c>
      <c r="H139" s="204"/>
      <c r="I139" s="204"/>
      <c r="J139" s="205"/>
      <c r="K139" s="203">
        <f t="shared" si="11"/>
        <v>-885182.09</v>
      </c>
      <c r="L139" s="188"/>
      <c r="M139" s="188"/>
      <c r="N139" s="188"/>
      <c r="O139" s="189"/>
      <c r="P139" s="187" t="s">
        <v>139</v>
      </c>
      <c r="Q139" s="188"/>
      <c r="R139" s="188"/>
      <c r="S139" s="188"/>
      <c r="T139" s="189"/>
    </row>
    <row r="140" spans="1:28" ht="60" customHeight="1" x14ac:dyDescent="0.25">
      <c r="A140" s="56">
        <v>5</v>
      </c>
      <c r="B140" s="57" t="s">
        <v>123</v>
      </c>
      <c r="C140" s="58" t="s">
        <v>110</v>
      </c>
      <c r="D140" s="59">
        <v>1</v>
      </c>
      <c r="E140" s="55">
        <v>1</v>
      </c>
      <c r="F140" s="60">
        <v>1200000</v>
      </c>
      <c r="G140" s="203">
        <v>1100000</v>
      </c>
      <c r="H140" s="204"/>
      <c r="I140" s="204"/>
      <c r="J140" s="205"/>
      <c r="K140" s="203">
        <f t="shared" si="11"/>
        <v>-100000</v>
      </c>
      <c r="L140" s="188"/>
      <c r="M140" s="188"/>
      <c r="N140" s="188"/>
      <c r="O140" s="189"/>
      <c r="P140" s="187" t="s">
        <v>140</v>
      </c>
      <c r="Q140" s="188"/>
      <c r="R140" s="188"/>
      <c r="S140" s="188"/>
      <c r="T140" s="189"/>
    </row>
    <row r="141" spans="1:28" ht="59.25" customHeight="1" x14ac:dyDescent="0.25">
      <c r="A141" s="56">
        <v>6</v>
      </c>
      <c r="B141" s="57" t="s">
        <v>124</v>
      </c>
      <c r="C141" s="58" t="s">
        <v>110</v>
      </c>
      <c r="D141" s="59">
        <v>1</v>
      </c>
      <c r="E141" s="55">
        <v>1</v>
      </c>
      <c r="F141" s="60">
        <v>1000000</v>
      </c>
      <c r="G141" s="203">
        <v>1000000</v>
      </c>
      <c r="H141" s="204"/>
      <c r="I141" s="204"/>
      <c r="J141" s="205"/>
      <c r="K141" s="203">
        <f t="shared" si="11"/>
        <v>0</v>
      </c>
      <c r="L141" s="188"/>
      <c r="M141" s="188"/>
      <c r="N141" s="188"/>
      <c r="O141" s="189"/>
      <c r="P141" s="187" t="s">
        <v>137</v>
      </c>
      <c r="Q141" s="188"/>
      <c r="R141" s="188"/>
      <c r="S141" s="188"/>
      <c r="T141" s="189"/>
    </row>
    <row r="142" spans="1:28" ht="59.25" customHeight="1" x14ac:dyDescent="0.25">
      <c r="A142" s="56"/>
      <c r="B142" s="57" t="s">
        <v>125</v>
      </c>
      <c r="C142" s="58" t="s">
        <v>110</v>
      </c>
      <c r="D142" s="59">
        <v>1</v>
      </c>
      <c r="E142" s="55">
        <v>0</v>
      </c>
      <c r="F142" s="60">
        <v>1000000</v>
      </c>
      <c r="G142" s="203">
        <v>0</v>
      </c>
      <c r="H142" s="204"/>
      <c r="I142" s="204"/>
      <c r="J142" s="205"/>
      <c r="K142" s="203">
        <f t="shared" si="11"/>
        <v>-1000000</v>
      </c>
      <c r="L142" s="188"/>
      <c r="M142" s="188"/>
      <c r="N142" s="188"/>
      <c r="O142" s="189"/>
      <c r="P142" s="187" t="s">
        <v>139</v>
      </c>
      <c r="Q142" s="188"/>
      <c r="R142" s="188"/>
      <c r="S142" s="188"/>
      <c r="T142" s="189"/>
    </row>
    <row r="143" spans="1:28" ht="57.75" customHeight="1" x14ac:dyDescent="0.25">
      <c r="A143" s="56">
        <v>7</v>
      </c>
      <c r="B143" s="57" t="s">
        <v>141</v>
      </c>
      <c r="C143" s="58" t="s">
        <v>110</v>
      </c>
      <c r="D143" s="59">
        <v>0</v>
      </c>
      <c r="E143" s="55">
        <v>1</v>
      </c>
      <c r="F143" s="60">
        <v>0</v>
      </c>
      <c r="G143" s="203">
        <v>600000</v>
      </c>
      <c r="H143" s="204"/>
      <c r="I143" s="204"/>
      <c r="J143" s="205"/>
      <c r="K143" s="203">
        <f t="shared" si="11"/>
        <v>600000</v>
      </c>
      <c r="L143" s="188"/>
      <c r="M143" s="188"/>
      <c r="N143" s="188"/>
      <c r="O143" s="189"/>
      <c r="P143" s="187" t="s">
        <v>142</v>
      </c>
      <c r="Q143" s="188"/>
      <c r="R143" s="188"/>
      <c r="S143" s="188"/>
      <c r="T143" s="189"/>
    </row>
    <row r="144" spans="1:28" ht="54" customHeight="1" x14ac:dyDescent="0.25">
      <c r="A144" s="56">
        <v>8</v>
      </c>
      <c r="B144" s="57" t="s">
        <v>143</v>
      </c>
      <c r="C144" s="58" t="s">
        <v>110</v>
      </c>
      <c r="D144" s="59">
        <v>0</v>
      </c>
      <c r="E144" s="55">
        <v>1</v>
      </c>
      <c r="F144" s="60">
        <v>0</v>
      </c>
      <c r="G144" s="203">
        <v>1423958.28</v>
      </c>
      <c r="H144" s="204"/>
      <c r="I144" s="204"/>
      <c r="J144" s="205"/>
      <c r="K144" s="203">
        <f t="shared" si="11"/>
        <v>1423958.28</v>
      </c>
      <c r="L144" s="188"/>
      <c r="M144" s="188"/>
      <c r="N144" s="188"/>
      <c r="O144" s="189"/>
      <c r="P144" s="187" t="s">
        <v>142</v>
      </c>
      <c r="Q144" s="188"/>
      <c r="R144" s="188"/>
      <c r="S144" s="188"/>
      <c r="T144" s="189"/>
    </row>
    <row r="145" spans="1:20" ht="48" customHeight="1" x14ac:dyDescent="0.25">
      <c r="A145" s="56">
        <v>9</v>
      </c>
      <c r="B145" s="57" t="s">
        <v>144</v>
      </c>
      <c r="C145" s="58" t="s">
        <v>110</v>
      </c>
      <c r="D145" s="59">
        <v>0</v>
      </c>
      <c r="E145" s="55">
        <v>1</v>
      </c>
      <c r="F145" s="60">
        <v>0</v>
      </c>
      <c r="G145" s="203">
        <v>622616.77</v>
      </c>
      <c r="H145" s="204"/>
      <c r="I145" s="204"/>
      <c r="J145" s="205"/>
      <c r="K145" s="203">
        <f t="shared" si="11"/>
        <v>622616.77</v>
      </c>
      <c r="L145" s="188"/>
      <c r="M145" s="188"/>
      <c r="N145" s="188"/>
      <c r="O145" s="189"/>
      <c r="P145" s="187" t="s">
        <v>142</v>
      </c>
      <c r="Q145" s="188"/>
      <c r="R145" s="188"/>
      <c r="S145" s="188"/>
      <c r="T145" s="189"/>
    </row>
    <row r="146" spans="1:20" x14ac:dyDescent="0.25">
      <c r="A146" s="206" t="s">
        <v>145</v>
      </c>
      <c r="B146" s="206"/>
      <c r="C146" s="206"/>
      <c r="D146" s="206"/>
      <c r="E146" s="206"/>
      <c r="F146" s="61">
        <f>SUM(F135:F145)</f>
        <v>12762417.139999999</v>
      </c>
      <c r="G146" s="207">
        <f>SUM(G135:J145)</f>
        <v>13423810.099999998</v>
      </c>
      <c r="H146" s="208"/>
      <c r="I146" s="208"/>
      <c r="J146" s="208"/>
      <c r="K146" s="209">
        <f>SUM(K135:O145)</f>
        <v>661392.9600000002</v>
      </c>
      <c r="L146" s="210"/>
      <c r="M146" s="210"/>
      <c r="N146" s="210"/>
      <c r="O146" s="211"/>
      <c r="P146" s="212"/>
      <c r="Q146" s="213"/>
      <c r="R146" s="213"/>
      <c r="S146" s="213"/>
      <c r="T146" s="214"/>
    </row>
  </sheetData>
  <mergeCells count="161">
    <mergeCell ref="A146:E146"/>
    <mergeCell ref="G146:J146"/>
    <mergeCell ref="K146:O146"/>
    <mergeCell ref="P146:T146"/>
    <mergeCell ref="G144:J144"/>
    <mergeCell ref="K144:O144"/>
    <mergeCell ref="P144:T144"/>
    <mergeCell ref="G145:J145"/>
    <mergeCell ref="K145:O145"/>
    <mergeCell ref="P145:T145"/>
    <mergeCell ref="G141:J141"/>
    <mergeCell ref="K141:O141"/>
    <mergeCell ref="P141:T141"/>
    <mergeCell ref="G142:J142"/>
    <mergeCell ref="K142:O142"/>
    <mergeCell ref="P142:T142"/>
    <mergeCell ref="G143:J143"/>
    <mergeCell ref="K143:O143"/>
    <mergeCell ref="P143:T143"/>
    <mergeCell ref="G138:J138"/>
    <mergeCell ref="K138:O138"/>
    <mergeCell ref="P138:T138"/>
    <mergeCell ref="G139:J139"/>
    <mergeCell ref="K139:O139"/>
    <mergeCell ref="P139:T139"/>
    <mergeCell ref="G140:J140"/>
    <mergeCell ref="K140:O140"/>
    <mergeCell ref="P140:T140"/>
    <mergeCell ref="G135:J135"/>
    <mergeCell ref="K135:O135"/>
    <mergeCell ref="P135:T135"/>
    <mergeCell ref="G136:J136"/>
    <mergeCell ref="K136:O136"/>
    <mergeCell ref="P136:T136"/>
    <mergeCell ref="G137:J137"/>
    <mergeCell ref="K137:O137"/>
    <mergeCell ref="P137:T137"/>
    <mergeCell ref="A131:T131"/>
    <mergeCell ref="A132:A134"/>
    <mergeCell ref="B132:B134"/>
    <mergeCell ref="C132:E132"/>
    <mergeCell ref="F132:O132"/>
    <mergeCell ref="P132:T134"/>
    <mergeCell ref="C133:C134"/>
    <mergeCell ref="D133:D134"/>
    <mergeCell ref="E133:E134"/>
    <mergeCell ref="F133:F134"/>
    <mergeCell ref="G133:J134"/>
    <mergeCell ref="K133:O134"/>
    <mergeCell ref="C69:F69"/>
    <mergeCell ref="G69:O69"/>
    <mergeCell ref="P69:Z69"/>
    <mergeCell ref="AA69:AD69"/>
    <mergeCell ref="AE69:AG69"/>
    <mergeCell ref="AH69:AO69"/>
    <mergeCell ref="AP69:AS69"/>
    <mergeCell ref="B114:AB115"/>
    <mergeCell ref="AH68:AO68"/>
    <mergeCell ref="AP68:AS68"/>
    <mergeCell ref="C68:F68"/>
    <mergeCell ref="G68:O68"/>
    <mergeCell ref="P68:Z68"/>
    <mergeCell ref="AA68:AD68"/>
    <mergeCell ref="AE68:AG68"/>
    <mergeCell ref="AH66:AO66"/>
    <mergeCell ref="AP66:AS66"/>
    <mergeCell ref="C67:F67"/>
    <mergeCell ref="G67:O67"/>
    <mergeCell ref="P67:Z67"/>
    <mergeCell ref="AA67:AD67"/>
    <mergeCell ref="AE67:AG67"/>
    <mergeCell ref="AH67:AO67"/>
    <mergeCell ref="AP67:AS67"/>
    <mergeCell ref="C66:F66"/>
    <mergeCell ref="G66:O66"/>
    <mergeCell ref="P66:Z66"/>
    <mergeCell ref="AA66:AD66"/>
    <mergeCell ref="AE66:AG66"/>
    <mergeCell ref="A63:AS63"/>
    <mergeCell ref="A64:A65"/>
    <mergeCell ref="B64:B65"/>
    <mergeCell ref="C64:F65"/>
    <mergeCell ref="G64:AG64"/>
    <mergeCell ref="AH64:AO65"/>
    <mergeCell ref="AP64:AS65"/>
    <mergeCell ref="G65:O65"/>
    <mergeCell ref="P65:Z65"/>
    <mergeCell ref="AA65:AD65"/>
    <mergeCell ref="AE65:AG65"/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C10:Q10"/>
    <mergeCell ref="C11:Q11"/>
    <mergeCell ref="A6:AS6"/>
    <mergeCell ref="AC10:AS10"/>
    <mergeCell ref="B7:D7"/>
    <mergeCell ref="R10:U10"/>
    <mergeCell ref="R11:U11"/>
    <mergeCell ref="B12:Q12"/>
    <mergeCell ref="R12:U12"/>
    <mergeCell ref="W11:AB11"/>
    <mergeCell ref="B10:B11"/>
    <mergeCell ref="B35:S35"/>
    <mergeCell ref="T35:AS35"/>
    <mergeCell ref="B37:S37"/>
    <mergeCell ref="T37:AS37"/>
    <mergeCell ref="B38:S38"/>
    <mergeCell ref="T38:AS38"/>
    <mergeCell ref="A17:AS17"/>
    <mergeCell ref="F98:F99"/>
    <mergeCell ref="E98:E99"/>
    <mergeCell ref="A22:AS22"/>
    <mergeCell ref="A21:AS21"/>
    <mergeCell ref="A24:B24"/>
    <mergeCell ref="C24:AS24"/>
    <mergeCell ref="A23:AS23"/>
    <mergeCell ref="A19:AS19"/>
    <mergeCell ref="A18:AS18"/>
    <mergeCell ref="A25:B25"/>
    <mergeCell ref="C25:AS25"/>
    <mergeCell ref="B32:S32"/>
    <mergeCell ref="T32:AS32"/>
    <mergeCell ref="B33:S33"/>
    <mergeCell ref="T33:AS33"/>
    <mergeCell ref="B34:S34"/>
    <mergeCell ref="T34:AS34"/>
    <mergeCell ref="W10:AB10"/>
    <mergeCell ref="A20:AS20"/>
    <mergeCell ref="G111:AR111"/>
    <mergeCell ref="A27:B27"/>
    <mergeCell ref="C27:AS27"/>
    <mergeCell ref="A97:AS97"/>
    <mergeCell ref="AG98:AS98"/>
    <mergeCell ref="T98:AF98"/>
    <mergeCell ref="A98:A99"/>
    <mergeCell ref="G98:S98"/>
    <mergeCell ref="B98:B99"/>
    <mergeCell ref="A109:AR109"/>
    <mergeCell ref="C98:C99"/>
    <mergeCell ref="D98:D99"/>
    <mergeCell ref="A110:AR110"/>
    <mergeCell ref="C28:AS28"/>
    <mergeCell ref="A28:B28"/>
    <mergeCell ref="A30:AS30"/>
    <mergeCell ref="A14:AS14"/>
    <mergeCell ref="AC11:AS11"/>
    <mergeCell ref="A16:AS16"/>
    <mergeCell ref="C26:AS26"/>
    <mergeCell ref="A26:B26"/>
    <mergeCell ref="A15:AS15"/>
  </mergeCells>
  <printOptions horizontalCentered="1"/>
  <pageMargins left="0.31496062992125984" right="0.31496062992125984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28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22</vt:lpstr>
      <vt:lpstr>'PbR 22'!Área_de_impresión</vt:lpstr>
      <vt:lpstr>'PbR 22'!Títulos_a_imprimir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Esteban Hermenegildo Abarca García</cp:lastModifiedBy>
  <cp:lastPrinted>2024-11-02T00:20:09Z</cp:lastPrinted>
  <dcterms:created xsi:type="dcterms:W3CDTF">2017-07-26T16:38:31Z</dcterms:created>
  <dcterms:modified xsi:type="dcterms:W3CDTF">2024-11-02T00:20:12Z</dcterms:modified>
</cp:coreProperties>
</file>