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202300"/>
  <mc:AlternateContent xmlns:mc="http://schemas.openxmlformats.org/markup-compatibility/2006">
    <mc:Choice Requires="x15">
      <x15ac:absPath xmlns:x15ac="http://schemas.microsoft.com/office/spreadsheetml/2010/11/ac" url="/Users/karenabarcagarcia/Documents/JJH/CUENTA PÚBLICA/CUENTA PUBLICA 2024 A SEPTIEMBRE/INFORMACION CONTABLE/"/>
    </mc:Choice>
  </mc:AlternateContent>
  <xr:revisionPtr revIDLastSave="0" documentId="8_{A2A442B6-7C96-9348-B976-2BEE1CA02916}" xr6:coauthVersionLast="47" xr6:coauthVersionMax="47" xr10:uidLastSave="{00000000-0000-0000-0000-000000000000}"/>
  <bookViews>
    <workbookView xWindow="360" yWindow="740" windowWidth="14940" windowHeight="9160" activeTab="3" xr2:uid="{9E1246F8-5728-5C4F-89FF-CD5BB86D3AC3}"/>
  </bookViews>
  <sheets>
    <sheet name="PARTICIPACIONES" sheetId="6" r:id="rId1"/>
    <sheet name="FORTAM" sheetId="7" r:id="rId2"/>
    <sheet name="FAISM" sheetId="8" r:id="rId3"/>
    <sheet name="ingrs fiscales" sheetId="9" r:id="rId4"/>
  </sheets>
  <definedNames>
    <definedName name="_xlnm._FilterDatabase" localSheetId="0" hidden="1">PARTICIPACIONES!$C$9:$S$196</definedName>
    <definedName name="_xlnm.Print_Area" localSheetId="1">FORTAM!$A$1:$T$74</definedName>
    <definedName name="_xlnm.Print_Area" localSheetId="0">PARTICIPACIONES!$A$1:$T$155</definedName>
    <definedName name="_xlnm.Print_Titles" localSheetId="0">PARTICIPACIONES!$1:$11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1" i="7" l="1"/>
  <c r="S61" i="7"/>
  <c r="M61" i="7"/>
  <c r="T34" i="9"/>
  <c r="T17" i="9"/>
  <c r="T23" i="9"/>
  <c r="T32" i="9"/>
  <c r="M32" i="9"/>
  <c r="M34" i="9"/>
  <c r="S34" i="9"/>
  <c r="G34" i="9"/>
  <c r="S32" i="9"/>
  <c r="G32" i="9"/>
  <c r="S23" i="9"/>
  <c r="G23" i="9"/>
  <c r="S17" i="9"/>
  <c r="M17" i="9"/>
  <c r="G17" i="9"/>
  <c r="S19" i="8"/>
  <c r="M19" i="8"/>
  <c r="S57" i="7"/>
  <c r="M57" i="7"/>
  <c r="G57" i="7"/>
  <c r="T57" i="7"/>
  <c r="S47" i="7"/>
  <c r="T47" i="7"/>
  <c r="G47" i="7"/>
  <c r="T40" i="7"/>
  <c r="S40" i="7"/>
  <c r="G40" i="7"/>
  <c r="S33" i="7"/>
  <c r="G33" i="7"/>
  <c r="S26" i="7"/>
  <c r="M26" i="7"/>
  <c r="G26" i="7"/>
  <c r="S120" i="6"/>
  <c r="M120" i="6"/>
  <c r="G120" i="6"/>
  <c r="T120" i="6"/>
  <c r="G106" i="6"/>
  <c r="S99" i="6"/>
  <c r="M99" i="6"/>
  <c r="G99" i="6"/>
  <c r="T99" i="6"/>
  <c r="S87" i="6"/>
  <c r="T87" i="6"/>
  <c r="G87" i="6"/>
  <c r="S80" i="6"/>
  <c r="G80" i="6"/>
  <c r="G73" i="6"/>
  <c r="S66" i="6"/>
  <c r="G66" i="6"/>
  <c r="T66" i="6"/>
  <c r="G59" i="6"/>
  <c r="S133" i="6"/>
  <c r="M133" i="6"/>
  <c r="G133" i="6"/>
  <c r="S127" i="6"/>
  <c r="M127" i="6"/>
  <c r="G127" i="6"/>
  <c r="S106" i="6"/>
  <c r="S73" i="6"/>
  <c r="S59" i="6"/>
  <c r="T59" i="6"/>
  <c r="M59" i="6"/>
  <c r="G19" i="8"/>
  <c r="T19" i="8"/>
  <c r="T127" i="6"/>
  <c r="M135" i="6"/>
  <c r="T133" i="6"/>
  <c r="T73" i="6"/>
  <c r="T106" i="6"/>
  <c r="T80" i="6"/>
  <c r="S135" i="6"/>
  <c r="G135" i="6"/>
  <c r="T135" i="6"/>
  <c r="N7" i="6"/>
  <c r="G61" i="7"/>
  <c r="T26" i="7"/>
  <c r="T33" i="7"/>
</calcChain>
</file>

<file path=xl/sharedStrings.xml><?xml version="1.0" encoding="utf-8"?>
<sst xmlns="http://schemas.openxmlformats.org/spreadsheetml/2006/main" count="1073" uniqueCount="368">
  <si>
    <t>1 1 2 3 1 12 31111 6 M78 00001 002 001</t>
  </si>
  <si>
    <t>ALBERTO CASTRO FLORES</t>
  </si>
  <si>
    <t>E-4</t>
  </si>
  <si>
    <t>7</t>
  </si>
  <si>
    <t>MUNICIPIO JOSE JOAQUIN DE HERRERA</t>
  </si>
  <si>
    <t>SALVADOR FLORES CASTILLO</t>
  </si>
  <si>
    <t>E-2</t>
  </si>
  <si>
    <t>24</t>
  </si>
  <si>
    <t>D-GI</t>
  </si>
  <si>
    <t>35</t>
  </si>
  <si>
    <t>47</t>
  </si>
  <si>
    <t>48</t>
  </si>
  <si>
    <t>144</t>
  </si>
  <si>
    <t>PATRICIA VICENTE GARCIA</t>
  </si>
  <si>
    <t>86</t>
  </si>
  <si>
    <t>87</t>
  </si>
  <si>
    <t>88</t>
  </si>
  <si>
    <t>155</t>
  </si>
  <si>
    <t>ORQUIDIA HERNANDEZ MENDOZA</t>
  </si>
  <si>
    <t>157</t>
  </si>
  <si>
    <t>169</t>
  </si>
  <si>
    <t>178</t>
  </si>
  <si>
    <t>269</t>
  </si>
  <si>
    <t>283</t>
  </si>
  <si>
    <t>309</t>
  </si>
  <si>
    <t>D-GE</t>
  </si>
  <si>
    <t>177</t>
  </si>
  <si>
    <t>431</t>
  </si>
  <si>
    <t>432</t>
  </si>
  <si>
    <t>DE-1</t>
  </si>
  <si>
    <t>PROVISION DE PAGO DE FACTURAS VARIAS POR REEMBOLSO DE GASTOS DE LA TESORERIA MUNICIPAL</t>
  </si>
  <si>
    <t>435</t>
  </si>
  <si>
    <t>1 1 2 3 1 12 31111 6 M78 00001 002 002</t>
  </si>
  <si>
    <t>ALBERTO CASTRO FLORES (FONDO)</t>
  </si>
  <si>
    <t>8</t>
  </si>
  <si>
    <t>1 1 2 3 1 12 31111 6 M78 00001 002 004</t>
  </si>
  <si>
    <t>1 1 2 3 1 12 31111 6 M78 00001 002 020</t>
  </si>
  <si>
    <t>FAISM 2021</t>
  </si>
  <si>
    <t>1 1 2 3 1 12 31111 6 M78 00001 002 021</t>
  </si>
  <si>
    <t>1 1 2 3 1 12 31111 6 M78 00001 002 024</t>
  </si>
  <si>
    <t>PATRICIA VICENTE GARCÍA</t>
  </si>
  <si>
    <t>46</t>
  </si>
  <si>
    <t>163</t>
  </si>
  <si>
    <t>208</t>
  </si>
  <si>
    <t>216</t>
  </si>
  <si>
    <t>1 1 2 3 1 12 31111 6 M78 00001 002 025</t>
  </si>
  <si>
    <t>DI-2</t>
  </si>
  <si>
    <t>3</t>
  </si>
  <si>
    <t>9</t>
  </si>
  <si>
    <t>16</t>
  </si>
  <si>
    <t>29</t>
  </si>
  <si>
    <t>40</t>
  </si>
  <si>
    <t>381</t>
  </si>
  <si>
    <t>63</t>
  </si>
  <si>
    <t>Póliza de egresos</t>
  </si>
  <si>
    <t>Número de la Subsubcuenta del registro contable</t>
  </si>
  <si>
    <t>Número</t>
  </si>
  <si>
    <t>Fecha</t>
  </si>
  <si>
    <t>Concepto</t>
  </si>
  <si>
    <t>Importe</t>
  </si>
  <si>
    <t>Liberación de recursos</t>
  </si>
  <si>
    <t>Cheque o transferencia bancaria</t>
  </si>
  <si>
    <t>Número de cuenta bancaria</t>
  </si>
  <si>
    <t>Nombre del banco</t>
  </si>
  <si>
    <t>Beneficiario</t>
  </si>
  <si>
    <t>Fecha de cobro según el estado de cuenta bancario</t>
  </si>
  <si>
    <t>Nombre de la Subsubcuenta del registro contable</t>
  </si>
  <si>
    <t>Comprobacion o reintegro a bancos</t>
  </si>
  <si>
    <t>FORMATO IC-30</t>
  </si>
  <si>
    <t>Municipio de José Joaquín de Herrera, Guerrero.</t>
  </si>
  <si>
    <t>(Cifras en pesos)</t>
  </si>
  <si>
    <t>Número y concepto de la cuenta contable</t>
  </si>
  <si>
    <r>
      <t xml:space="preserve">Origen del recurso:       </t>
    </r>
    <r>
      <rPr>
        <b/>
        <u/>
        <sz val="11"/>
        <color indexed="8"/>
        <rFont val="Arial"/>
        <family val="2"/>
      </rPr>
      <t>Participaciones Federales</t>
    </r>
  </si>
  <si>
    <t>Diferencia</t>
  </si>
  <si>
    <r>
      <t xml:space="preserve">Origen del recurso:       </t>
    </r>
    <r>
      <rPr>
        <b/>
        <u/>
        <sz val="11"/>
        <color indexed="8"/>
        <rFont val="Arial"/>
        <family val="2"/>
      </rPr>
      <t>Fondo de Aportaciones para el Fortalecimiento de los Municipios (FORTAMUN)</t>
    </r>
  </si>
  <si>
    <t>COMISION FEDERAL DE ELECTRICIDAD</t>
  </si>
  <si>
    <t>GASTO CORRIENTE 2023</t>
  </si>
  <si>
    <r>
      <t xml:space="preserve">Origen del recurso:       </t>
    </r>
    <r>
      <rPr>
        <b/>
        <u/>
        <sz val="11"/>
        <color indexed="8"/>
        <rFont val="Arial"/>
        <family val="2"/>
      </rPr>
      <t>Fondo de Aportaciones para la Infraestructura Social Municipal (FAISM)</t>
    </r>
  </si>
  <si>
    <r>
      <t xml:space="preserve">Origen del recurso:       </t>
    </r>
    <r>
      <rPr>
        <b/>
        <u/>
        <sz val="11"/>
        <color indexed="8"/>
        <rFont val="Arial"/>
        <family val="2"/>
      </rPr>
      <t>Ingresos fiscales</t>
    </r>
  </si>
  <si>
    <t>1 1 2 3 1 12 31111 6 M78 00005 001</t>
  </si>
  <si>
    <t>1 1 2 3 1 12 31111 6 M78 00005 006</t>
  </si>
  <si>
    <t>REGISTRO DE TRASPASO DE FONDOS DE LA CUENTA DE CHEQUES DE INGRESOS FISCALES A LA CUENTA DE CHEQUES DE GASTO CORRIENTE</t>
  </si>
  <si>
    <t>Bajo protesta de decir verdad declaramos que los Estados Financieros y sus notas, son razonablemente correctos y son responsabilidad del emisor.</t>
  </si>
  <si>
    <t>7009 8442403</t>
  </si>
  <si>
    <t>1 1 2 3 1 12 31111 6 M78 00001</t>
  </si>
  <si>
    <t>GASTO CORRIENTE</t>
  </si>
  <si>
    <t>1 1 2 3 1 12 31111 6 M78 00001 002</t>
  </si>
  <si>
    <t>ADMINISTRACION 2018 - 2021</t>
  </si>
  <si>
    <t>SALDO INICIAL</t>
  </si>
  <si>
    <t>18 ENERO 2024</t>
  </si>
  <si>
    <t>REGISTRO DE RECURSOS ENTREGADOS PARA CUBRIR GASTOS DE OPERCION MUNICIPAL, DEL MES DE ENERO 2024</t>
  </si>
  <si>
    <t>198</t>
  </si>
  <si>
    <t>30 ENERO 2024</t>
  </si>
  <si>
    <t>PAGO DE NOMINA DE PERSONAL, CORRESPONDIENRTE A LA PRIMERA QUINCENA DEL MES DE ENERO DEL 2024</t>
  </si>
  <si>
    <t>22 ENERO 2024</t>
  </si>
  <si>
    <t>REGISTRO DE RECURSOS ENTREGADOS PARA LA OPERACION MUNICIPAL A LA TESORERIA MUNICIPAL DEL MES DE FEBRERO 2024</t>
  </si>
  <si>
    <t>839</t>
  </si>
  <si>
    <t>PAGO DE NOMINA DE PERSONAL, CORRESPONDIENTE A LA SEGUNDA QUINCENA DEL MES DE ENERO DEL 2024</t>
  </si>
  <si>
    <t>26 FEBRERO 2024</t>
  </si>
  <si>
    <t>REGISTRO DE GASTOS DE OPERACION, VÍA FONDO REVOLVENTE DE TESORERIA MUNICIPAL PARA CUBRIR GASTOS DE OPERACION MUNICIPALES, MES DE MARZO 2024</t>
  </si>
  <si>
    <t>858</t>
  </si>
  <si>
    <t>31 ENERO 2024</t>
  </si>
  <si>
    <t>REGISTRO DE COMPROBACION DE GASTOS QUE HACE ALBERTO CASTRO FLORES, POR RECURSOS RECIBIDOS MEDIANTE CHEQUE NUMERO 198 DE FECHA 18 DE ENERO DE 2024, POR GASTOS OPERATIVOS MUNICIPALES</t>
  </si>
  <si>
    <t>29 FEBRERO 2024</t>
  </si>
  <si>
    <t>REGISTRO DE TRASPASO DE FONDOS QUE HACE FORTAMUN A LA CUENTA DE CHEQUES DE GASTO CORRIENTE, PARA EL PAGO DE ISR DEL MES DE MAYO Y DICIEMBRE DE 2023</t>
  </si>
  <si>
    <t>58</t>
  </si>
  <si>
    <t>PAGO DE NOMINA DE PERSONAL, CORRESPONDIENTE A LA SEGUNDA QUINCENA DEL MES DE FEBRERO DEL 2024</t>
  </si>
  <si>
    <t>70</t>
  </si>
  <si>
    <t>05 MARZO 2024</t>
  </si>
  <si>
    <t>PAGO DE CFDIS DIVERSOS POR CONCEPTO DE REEMBOLSO DE GASTOS DE OPERACION MUNICIPAL</t>
  </si>
  <si>
    <t>878187</t>
  </si>
  <si>
    <t>REGISTRO DEL PAGO O ENTERO DE ISR RETENIDO POR SALARIOS DURANTE LOS MESES DE MAYO Y DICIEMBRE DEL FORTAMUN, Y DEL MES DE DICIEMBRE 2023, DE GASTO CORRIENTE.</t>
  </si>
  <si>
    <t>27 MARZO 2024</t>
  </si>
  <si>
    <t>REGISTRO DE RECURSOS ENTREGADOS A LA TESWORERIA MUNICIPAL POR CONCEPTO DE GASTOS A COMPROBAR COMO FONDO REVOLVENTE DEL MES DE ABRIL 2024</t>
  </si>
  <si>
    <t>117</t>
  </si>
  <si>
    <t>10 ABRIL 2024</t>
  </si>
  <si>
    <t>PAGO DE FACTURAS VARIS POR REEMBOLSO DE GASTOS DE OPERACION DE LA PRESIDENCIA MUNICIPAL</t>
  </si>
  <si>
    <t>REGISTRO DE RECURSOS ENTREGADOS A LA DIRECCION DEL DIF MUNICIPAL COMO GASTOS DE OPERACION SUJETOS A COMPROBACION, CORRESPONDIENTES AL MES DE ABRIL DE 2024</t>
  </si>
  <si>
    <t>875</t>
  </si>
  <si>
    <t>30 ABRIL 2024</t>
  </si>
  <si>
    <t xml:space="preserve">REGISTRO DE COMPROBACION DE GASTOS DE ALBERTO CASTRO FLORES, POR GASTOS DIVERSOS, QUE LWE FUERON ENTREGADOS EL DIA 27 DEMARZO DE 2024, CON CHEQUE NUMERO 208, REGISTRADOS EN POLIZA PE-2 No. 86 DE ESA  MISMA FECHA
</t>
  </si>
  <si>
    <t>29 ABRIL 2024</t>
  </si>
  <si>
    <t>REGISTRO DE ENTREGA DE RECURSOS POR CONCEPTO DE FONDO REVOLVENTE POR COMPROBAR PARA GASTOS DE OPERACION DE LA TESOREIRA MUNICIPAL</t>
  </si>
  <si>
    <t>890</t>
  </si>
  <si>
    <t>15 MAYO 2024</t>
  </si>
  <si>
    <t>PAGO DE NOMINA DE PERSONAL, CORRESPONDIENTE A LA PRIMERA QUINCENA DEL MES DE MAYO DEL 2024</t>
  </si>
  <si>
    <t>146</t>
  </si>
  <si>
    <t>REGISTRO DE ENTREGA DE RECURSOS A LA DIRECCION DEL DIF MUNICIPAL PARA GASTOS DE OPERACION DEL MES DE MAYO 2024</t>
  </si>
  <si>
    <t>889</t>
  </si>
  <si>
    <t>REGISTRO DE REINTEGRO DE GASTOS A COMPROBAR QUE HACE ALBERTO CASTRO FLORES</t>
  </si>
  <si>
    <t>REGISTRO DE PAGO DE RECURSOS PARA PAGO DE NOMINA</t>
  </si>
  <si>
    <t>879</t>
  </si>
  <si>
    <t>182</t>
  </si>
  <si>
    <t>25 MAYO 2024</t>
  </si>
  <si>
    <t>REGISTRO DE CARGO AL C. TESORERO MUNICIPAL POR PAGO ERRONEO A JESUS SAIDT HERNANDEZ RIVERA, Y REINTEGRO AL MISMO</t>
  </si>
  <si>
    <t>21 MAYO 2024</t>
  </si>
  <si>
    <t>REGISTRO DE ENTREGA DE RECURSOS PARA CUBRIR GASTOS DE OPERACION DE LA TESORERIA MUNICIPAL</t>
  </si>
  <si>
    <t>899</t>
  </si>
  <si>
    <t>213</t>
  </si>
  <si>
    <t>31 MAYO 2024</t>
  </si>
  <si>
    <t xml:space="preserve">REGISTRO DE COMPROBACION DE GASTOS DE </t>
  </si>
  <si>
    <t>199709</t>
  </si>
  <si>
    <t>215</t>
  </si>
  <si>
    <t>REGISTRO DE COMPROBACION DE GASTOS DE RECUSOS ENTREGADOS CON CHEQUE NUMERO 839 DE FECHA 22/01/2024, POLIZA E-2 No. 9</t>
  </si>
  <si>
    <t>190</t>
  </si>
  <si>
    <t>27 MAYO 2024</t>
  </si>
  <si>
    <t>REGISTRO DE RECURSOS OTORGADOS POR CONCEPTO DE GASTOS A COMPROBAR COMO FONDO REVOLVENTE DEL MES DE MAYO 2024</t>
  </si>
  <si>
    <t>895</t>
  </si>
  <si>
    <t>REGISTRO DE COMPROBACION DE GASTOS DE RECUSOS ENTREGADOS CON CHEQUE NUMERO 890 DE FECHA 29/04/2024, POLIZA E-2 No.144</t>
  </si>
  <si>
    <t>191</t>
  </si>
  <si>
    <t>REGISTRO DE RECURSOS ENTREGADOS COMO GASTOS A COMPROBAR POR FONDO REVOLVENTE ENTREGADO AL DIF MUNICIPAL</t>
  </si>
  <si>
    <t>896</t>
  </si>
  <si>
    <t>217</t>
  </si>
  <si>
    <t>REGISTRO DE COMPROBACION DE GASTOS DE RECUSOS ENTREGADOS CON CHEQUE NUMERO 899 DE FECHA 21/05/2024, POLIZA E-2 No.177</t>
  </si>
  <si>
    <t>212</t>
  </si>
  <si>
    <t>14 JUNIO 2024</t>
  </si>
  <si>
    <t>PAGO DE FACTURAS VARIAS POR GASTOS DE OPERACION DE LA PRESIDENCIA MUNICIPAL</t>
  </si>
  <si>
    <t>380321</t>
  </si>
  <si>
    <t>218</t>
  </si>
  <si>
    <t>REGISTRO DE COMPROBACION DE GASTOS DE RECUSOS ENTREGADOS CON CHEQUE NUMERO 895 DE FECHA 25/05/2024, POLIZA E-2 No.190</t>
  </si>
  <si>
    <t>17 JUNIO 2024</t>
  </si>
  <si>
    <t>PAGO DE NOMINA DE PERSONAL, CORRESPONDIENTE A LA PRIMERA QUINCENA DEL MES DE JUNIO DEL 2024</t>
  </si>
  <si>
    <t>219</t>
  </si>
  <si>
    <t xml:space="preserve">REGISTRO DE COMPROBACION DE GASTOS DE RECUSOS ENTREGADOS CON CHEQUE NUMERO 858 DE FECHA 26/02/2024, POLIZA E-2 No. 47
</t>
  </si>
  <si>
    <t>234</t>
  </si>
  <si>
    <t>25 JUNIO 2024</t>
  </si>
  <si>
    <t>REGISTRO DE RECURSOS RECIBIDOS POR CONCEPTO DE FONDO REVOLVENTE PARA GASTOS DE OPERACION DE TESORERIA MUNICIPAL</t>
  </si>
  <si>
    <t>916</t>
  </si>
  <si>
    <t>241</t>
  </si>
  <si>
    <t>27 JUNIO 2024</t>
  </si>
  <si>
    <t>PAGO DE NOMINA DE PERSONAL, CORRESPONDIENTE A LA segunda QUINCENA DEL MES DE JUNIO DEL 2024</t>
  </si>
  <si>
    <t>246</t>
  </si>
  <si>
    <t>01 JULIO 2024</t>
  </si>
  <si>
    <t>PAGO DE SUELDOS EXTEMPORANEOS A BERNARDITA CHINO</t>
  </si>
  <si>
    <t>266</t>
  </si>
  <si>
    <t>30 JUNIO 2024</t>
  </si>
  <si>
    <t>REGISTYRO DE REINTEGRO QUE HACE ALBERTO CASTRO FLORES PO SALDOS POR COMPROBAR</t>
  </si>
  <si>
    <t>262</t>
  </si>
  <si>
    <t>15 JULIO 2024</t>
  </si>
  <si>
    <t>PAGO DE NOMINA DE PERSONAL, CORRESPONDIENTE A LA PRIMERA QUINCENA DEL MES DE JULIO DEL 2024</t>
  </si>
  <si>
    <t>001049</t>
  </si>
  <si>
    <t>267</t>
  </si>
  <si>
    <t xml:space="preserve">REGISTRO POR REINTEGRO DE GASTOS POR COMPROBAR QUE HACE ALBERTO CASTRO FLORES, POLIZA E-2 No. 87 CH 875 DE FECHA 27 DE MARZO 2024.
</t>
  </si>
  <si>
    <t>276</t>
  </si>
  <si>
    <t>30 JULIO 2024</t>
  </si>
  <si>
    <t>PAGO DE NOMINA DE PERSONAL, CORRESPONDIENTE A LA SEGUNDA QUINCENA DEL MES DE JULIO DEL 2024</t>
  </si>
  <si>
    <t>000143</t>
  </si>
  <si>
    <t>268</t>
  </si>
  <si>
    <t xml:space="preserve">REGISTRO POR REINTEGRO DE GASTOS POR COMPROBAR QUE HACE ALBERTO CASTRO FLORES, POLIZA E-2 No. 146, CHEQUE 889, DE FECHA 29 DE ABRIL DE 2024
</t>
  </si>
  <si>
    <t>286</t>
  </si>
  <si>
    <t>REGISTRO DE GASTOS A COMPROBAR POR FONDO REVOLVENTE PARA GASTOS DE OPERACION DE LA TESORERIA MUNICIPAL</t>
  </si>
  <si>
    <t>REGISTRO DE REINTEGRO DE GASTOS POR COMPROBAR QUE HACE ALBERTO CASTRO FLORES</t>
  </si>
  <si>
    <t>310</t>
  </si>
  <si>
    <t>28 AGOSTO 2024</t>
  </si>
  <si>
    <t>REGISTRO DE RECURSOS FINANCIEROS POR GASTOS A COMPROBAR PARA GASTOS DE OPERACION DE LA TESORERIA MUNICIPAL</t>
  </si>
  <si>
    <t>943</t>
  </si>
  <si>
    <t>323</t>
  </si>
  <si>
    <t>30 AGOSTO 2024</t>
  </si>
  <si>
    <t xml:space="preserve">REGISTRO DE TRASPASO DE FONDOS EQUIVOCADO A FAVOR DE ERICK JOSUE RIOS GARCIA, DE FECHA 13 </t>
  </si>
  <si>
    <t>785099</t>
  </si>
  <si>
    <t>274</t>
  </si>
  <si>
    <t xml:space="preserve">REGISTRO DE COMPROBACION DE GASTOS QUE HACE </t>
  </si>
  <si>
    <t>362</t>
  </si>
  <si>
    <t>REGISTRO DE PAGO EQUIVOCADO QUE HACE ALBERTO CASTRO FLORES A YELIZA FELIPE GARCIA POR SUELDOS Y SALARIOS DE LA SDA QUINCENA DE AGOSTO 2024</t>
  </si>
  <si>
    <t>275</t>
  </si>
  <si>
    <t>REGISTRO DE COMPROBACION DE GASTOS QUE HACE ALBERTO CASTRO FLORES DEL CHEQUE 875, POLIZA EGRESOS E-2 No. 87 DE FECHA 27 DE MARZO POR GASTOS DE OPERACION DEL DIF MUNICIPAL</t>
  </si>
  <si>
    <t>374</t>
  </si>
  <si>
    <t>03 SEPTIEMBRE 2024</t>
  </si>
  <si>
    <t>REGISTRO DE PAGO DE SUELDOS POR PAGAR DE MARIA MAGADLENA, 1ERA QNA AGOSTO 2024</t>
  </si>
  <si>
    <t>991381</t>
  </si>
  <si>
    <t>REGISTRO DE COMPROBACION DE GASTOS QUE HACE ALBERTO CASTRO FLORES DEL CHEQUE 916, POLIZA EGRESOS E-2 No. 234 DE FECHA 25 DE JUNIO POR GASTOS DE OPERACION DE LA TESORERIA MUNICIPAL</t>
  </si>
  <si>
    <t>356</t>
  </si>
  <si>
    <t>25 SEPTIEMBRE 2024</t>
  </si>
  <si>
    <t>REGISTRO PAGO EQUIVOCADO A JOSE CARLOS BELLO SILVA</t>
  </si>
  <si>
    <t>123356</t>
  </si>
  <si>
    <t>03 JULIO 2024</t>
  </si>
  <si>
    <t>28 SEPTIEMBRE 2024</t>
  </si>
  <si>
    <t>REGISTRO DE RECURSOS ENTREGADOS PARA EL PAGO DE FLETES DE DESPENSAS DE LAS BODEGAS DEL DIF ESTATAL A LAS BODEGAS DEL DIF MUNICIPAL (ENTREGA DE DESPENSAS Y FLETE DE FECHA 31 DE AGOSTO DE 2024)</t>
  </si>
  <si>
    <t>950</t>
  </si>
  <si>
    <t>321</t>
  </si>
  <si>
    <t>31 JULIO 2024</t>
  </si>
  <si>
    <t>REGISTRO DE CANCELACION DE POLIZA D-GE No. 274  DE FECHA 30 DE JUNIO DE 2024, POR APLICACION CONTABLE ERRONEA.</t>
  </si>
  <si>
    <t>322</t>
  </si>
  <si>
    <t>REGISTRO DE CONCELACION DE POLIZA D-GE No. 275, POR APLICACION CONTABLE ERRONEA</t>
  </si>
  <si>
    <t>324</t>
  </si>
  <si>
    <t>REGISTRO DE COMPROBACION DE GASTOS QUE HACE ALBERTO CASTRO FLORES DE LA POLIZA E-2 No. 286 DE FECHA 30 DE JULIO 2024</t>
  </si>
  <si>
    <t>301</t>
  </si>
  <si>
    <t>15 AGOSTO 2024</t>
  </si>
  <si>
    <t>PAGO DE NOMINA DE PERSONAL, CORRESPONDIENTE A LA PRIMERA QUINCENA DEL MES DE JAGOSTO DEL 2024</t>
  </si>
  <si>
    <t>315</t>
  </si>
  <si>
    <t>PAGO DE NOMINA DE PERSONAL, CORRESPONDIENTE A LA SEGUNDA QUINCENA DEL MES DE AGOSTO DEL 2024</t>
  </si>
  <si>
    <t>REGISTRO DE PAGO DE IMPUESTOS (ISR) RETENIDOS POR SUELDOS Y SALARIOS DURANTE EL MES DE JULIO 2024 FORTAMUN Y GASTO CORRIENTE</t>
  </si>
  <si>
    <t>358</t>
  </si>
  <si>
    <t>REGISTRO DE REINTEGRO QUE HACE ERICK JOSUÉ RÍOS GARCÍA, POR PAGO DOBLE QUE LE HIZO LA TESORERIA MUNICIPAL</t>
  </si>
  <si>
    <t>361</t>
  </si>
  <si>
    <t>REGISTRO DE REINTEGRO QUE HACE ALBERTO CASTRO FLORES POR GASTOS A COMPROBAR</t>
  </si>
  <si>
    <t>439</t>
  </si>
  <si>
    <t>16 SEPTIEMBRE 2024</t>
  </si>
  <si>
    <t>COMPROBACION DE GASTOS QUE HACE ALBERTO CASTRO FLORES POR RECURSOS RECIBNIDOS EN POLIZA E-2 No. 381, CHEQUE 950 DE FECHA 28 DE SEPTIEMBRE DE 2024</t>
  </si>
  <si>
    <t>429</t>
  </si>
  <si>
    <t>REGISTRO DE REINTEGRO QUE SE HACE A FAVOR DE ALBERTO CASTRO FLORES POR PAGO EQUIVOCADO A JOSE CARLOS BELLO SILVA, SEGUN POLIZA E-2 No. 356 de fecha 25 de septiembre 2024</t>
  </si>
  <si>
    <t>430</t>
  </si>
  <si>
    <t xml:space="preserve">REGISTRO DE COMPROBACION DE GASTOS DE OPERACION DE LA TESORERIA MUNICIPAL QUE HACE EL C. ALBERTO CASTRO FLORES, POR RECURSOS </t>
  </si>
  <si>
    <t>REGISTRO DE CORRECCION A POLIZA D-GI No. 361, POR DIFERIENCIA EN REGISTRO DEPOSITO BANCARIO DE FECHA 30 DE AGOSTO 2024, POR REINTEGRO QUE HACE ALBERTO CASTRO FLORES</t>
  </si>
  <si>
    <t>440</t>
  </si>
  <si>
    <t>REGISTRO DE COMPROBACION DE GASTOS QUE HACE ALBERTO CASTRO FLORES POR GASTOS DE OPERACION (COMBUSTIBLES) DE DIFERENTES UNIDADES ADMINISTRATIVAS DEL MUNICIPIO</t>
  </si>
  <si>
    <t>264</t>
  </si>
  <si>
    <t>REGISTRO DE REINTEGRO A SALDO POR COMPROBAR DE SALVADOR FLORES CASTILLO, SINDICO PROCURADOR</t>
  </si>
  <si>
    <t>441</t>
  </si>
  <si>
    <t>REGISTRO DE CANCELACION DE SALDOS POR TERMINO DE ADMINISTRACION MUNICIPAL 2021-2024</t>
  </si>
  <si>
    <t>FORTAMUN 2022</t>
  </si>
  <si>
    <t>REGISTRO DE CORRECCION A LA POLIZA E-2 No- 15 DE FECHA 31 DE ENERO DE 2024</t>
  </si>
  <si>
    <t>2</t>
  </si>
  <si>
    <t>REGISTRO DE RECURSOS ENTREGADOS POR CONCEPTO DE GASTOS DE OPERACION PARA EL DIF MUNICIPAL, DURANTE EL MES DE ENERO DE 2024</t>
  </si>
  <si>
    <t>840</t>
  </si>
  <si>
    <t>15</t>
  </si>
  <si>
    <t>COMPROBACION QUE HACE PATRICIA VICENTE GARCIA, PDE RECURSOS RECIBIDOS MEDIANTE CHEQUE 840 DE FECHA 18 DE ENERO DE 2024, POR GASTOS OPERATIVOS DEL DIF MUNICIPAL</t>
  </si>
  <si>
    <t>10</t>
  </si>
  <si>
    <t>REGISTRO DE RECURSOS ENTREGADOS A LA DIRECCION OPERATIVA DEL DIF MUNICIPAL PARA GASTOS DE OPERACION DEL MES DE FEBRERO</t>
  </si>
  <si>
    <t>838</t>
  </si>
  <si>
    <t>156</t>
  </si>
  <si>
    <t>REGISTRO DE COMPROBACION DE GASTOS QUE HACEPATRICIA VICENTE GARCIA POR RECURSOS QUE LE FUERON ENTREGADOS PARA GASTOS DE OPERACION DEL DIF MUNICIPAL EL DIA 30 DE ENERO DE 2024, CON CHEQUE NUMERO 838, REGISTRADO EN POLIZA E2 NUMERO 10 DE ESA MISMA FECHA</t>
  </si>
  <si>
    <t>REGISTRO DE GASTOS POR COMPROBAR ENTREGADOS COMO SUBSIDIO PARA GASTOS DE OPERACION DEL DIF MUNICIPAL, MEZ DE MARZO 2024</t>
  </si>
  <si>
    <t>859</t>
  </si>
  <si>
    <t xml:space="preserve">REGISTRO DE COMPROBACION DE GASTOS QUE FUERON ENTREGADOS A LA DIRECCION DEL DIF MUNICIPAL PARA GASTOS DE OPERACION, CON CHEQUE NUMERO 849, DE FECHA 26 DE FEBRERO </t>
  </si>
  <si>
    <t>232</t>
  </si>
  <si>
    <t>REGISTRO DE GASTOS DE OPERACION RECIBIDOS COMO SUBSIDIO PARA EL DIF MUNICIPAL DEL MES DE JULIO 2024</t>
  </si>
  <si>
    <t>915</t>
  </si>
  <si>
    <t>REGISTRO SDE COMPROBACION DE GASTOS QUE HACE DE LA POLIZA E-2 No. 232 CHEQUE 915 DE FECHA</t>
  </si>
  <si>
    <t>REGISTRO DE RECURSOS POR COMPROBAR POR CONCEPTO DE GASTOS DE OPERACION DEL DIF MUNICIPAL, CORRESPONDIENTES AL MES DE AGOSTO</t>
  </si>
  <si>
    <t>944</t>
  </si>
  <si>
    <t>265</t>
  </si>
  <si>
    <t xml:space="preserve">REGISTRO DE REINTEGRO A GASTOS POR COMPROBAR QUE HACE ORQUIDIA HERNANDEZ MENDOZA, PRESIDENTA MUNICIPAL
</t>
  </si>
  <si>
    <t>1 1 2 3 1 12 31111 6 M78 00001 002 029</t>
  </si>
  <si>
    <t>FONSOL 2024</t>
  </si>
  <si>
    <t>4</t>
  </si>
  <si>
    <t>REGISTRO DE INGRESOS PARA EL EJERCICIO FISCAL 2024, PARTICIPACIONES FEDERALES Y CONVENIOS</t>
  </si>
  <si>
    <t>367</t>
  </si>
  <si>
    <t>31 AGOSTO 2024</t>
  </si>
  <si>
    <t>REGISTRO DE LA AMORITZACION DE RECURSOS POR CONCEPTO DE LOS DESCUENTOS DEL FONSOL QUE LA SEFINA REALIZÓ A LAS PARTICIPACIONES FEDERALES ENTREGADAS AL MUNICIPIO DURANTE LOS MESES DE ENERO A AGOSTO DE 2024</t>
  </si>
  <si>
    <t>REGISTRO DE INGRESOS PARA EL EJERCICIO FISCAL 2024, PARTICIPACIONES FEDERALES</t>
  </si>
  <si>
    <t>13</t>
  </si>
  <si>
    <t>22 MARZO 2024</t>
  </si>
  <si>
    <t>REGISTRO DE INGRESOS PARA EL EJERCICIO FISCAL 2024, PARTICIPACIONES FEDERALESSEGUN LEY DE INGRESOS</t>
  </si>
  <si>
    <t>29 MAYO 2024</t>
  </si>
  <si>
    <t>REGISTRO DE INGRESOS PARA EL EJERCICIO FISCAL 2024, MES DE MAYO 2024</t>
  </si>
  <si>
    <t>26 JUNIO 2024</t>
  </si>
  <si>
    <t>REGISTRO DE  INGRESOS PARA EL EJERCICIO FISCAL 2024, participaciones junio</t>
  </si>
  <si>
    <t>REGISTRO DE INGRESOS PARA EL EJERCICIO FISCAL 2024, PARTICIPACIONES FEDERALES E ISR</t>
  </si>
  <si>
    <t>REGISTRO DE INGRESOS PARA EL EJERCICIO FISCAL 2024, AGOSTO 2024</t>
  </si>
  <si>
    <t>24 SEPTIEMBRE 2024</t>
  </si>
  <si>
    <t>REGISTRO DE INGRESOS PARA EL EJERCICIO FISCAL 2024, mes de septiembre 2024</t>
  </si>
  <si>
    <t xml:space="preserve">REGISTRO DE LA AMORITZACION DE RECURSOS POR CONCEPTO DE LOS DESCUENTOS DEL FONSOL QUE LA SEFINA REALIZÓ A LAS PARTICIPACIONES FEDERALES ENTREGADAS AL MUNICIPIO DURANTE EL MES DE SEPTIEMBRE DE 2024
</t>
  </si>
  <si>
    <t>1 1 2 3 1 12 31111 6 M78 00001 002 030</t>
  </si>
  <si>
    <t>FORTAMUN 2024</t>
  </si>
  <si>
    <t>REGISTRO DE TRASPASO DE FONDOS DE LA CUENTA DE CHEQUES DE GASTO CORRIENTE 2O24 A LA CUENTA DEL FORTAMUN 2024 POR PRESTAMOS ENTRE CUENTAS</t>
  </si>
  <si>
    <t>902620</t>
  </si>
  <si>
    <t>101</t>
  </si>
  <si>
    <t>REGISTRO DE TRASPASO DE FONDOS DE LA CUENTA DE CHEQUE3S DEL FORTAMUN 2024 A LA CUENTA DE CHEQUES DE GASTO CORRIENTE 2024</t>
  </si>
  <si>
    <t>1 1 2 3 1 12 31111 6 M78 00001 002 031</t>
  </si>
  <si>
    <t>VICTORIA CANDIDO NAVIS</t>
  </si>
  <si>
    <t>280</t>
  </si>
  <si>
    <t>REGISTRO DE GASTOS A COMPROBAR PARA GASTOS DE OPERACION DEL DIF MUNICIPAL CORRESPONDIENTES AL MES DE AGOSTO DE 2024</t>
  </si>
  <si>
    <t>231</t>
  </si>
  <si>
    <t>366</t>
  </si>
  <si>
    <t>REGISTRO DE COMPROBACION DE GASTOS QUE HACE VICTORIA CANDIDO NAVIS, POR RECURSOS RECIBIDOS CON CHEQUE No. 231, POLIZA E-2 No. 280, DE FECHA 30 DE JULIO 2024</t>
  </si>
  <si>
    <t>Integración de recursos liberados por concepto de gastos por comprobar, durante el ejercicio fiscal 2024</t>
  </si>
  <si>
    <t>Totales:</t>
  </si>
  <si>
    <t>Subtotal:</t>
  </si>
  <si>
    <t>1 1 2 3 1 12 31111 6 M78 00003</t>
  </si>
  <si>
    <t>1 1 2 3 1 12 31111 6 M78 00003 002</t>
  </si>
  <si>
    <t>FONDO DE APORTACIONES P/EL FORTALECIMIENTO DE LOS MUNICIPIOS</t>
  </si>
  <si>
    <t>1 1 2 3 1 12 31111 6 M78 00003 002 001</t>
  </si>
  <si>
    <t>PAGO DE NOMINA DE PERSONAL DE CONFIANZA CORRESPONDIENRTE A LA SEGUNDA QUINCENA DE MAYO DE 2024</t>
  </si>
  <si>
    <t>PAGO DE NOMINA DE PERSONAL DE CONFIANZA CORRESPONDIENRTE A LA PRIMERA QUINCENA DE JUNIO DE 2024</t>
  </si>
  <si>
    <t>PAGO DE NOMINA DE PERSONAL DE CONFIANZA CORRESPONDIENRTE A LA SEGUNDA QUINCENA DE JUNIO DE 2024</t>
  </si>
  <si>
    <t>PAGO DE NOMINA DE PERSONAL DE CONFIANZA CORRESPONDIENRTE A LA PRIMERA QUINCENA DE JULIO DE 2024</t>
  </si>
  <si>
    <t>REGISTRO DE RECURSOS PAGADOS POR GASTOS A COMPROBAR PARA CUBRIR GASTOS DIVERSOS DE OPERACIÓN DE LA TESORERIA MUNICIPAL</t>
  </si>
  <si>
    <t>REGISTRO DE PAGO EQUIVOCADO A LA C. MARIBEL MORALES MENESES</t>
  </si>
  <si>
    <t>PAGO DE NOMINA DE PERSONAL DE CONFIANZA CORRESPONDIENTE A LA SEGUNDA QUINCENA DE AGOSTO DE 2024</t>
  </si>
  <si>
    <t>PAGO DE NOMINA DE PERSONAL DE CONFIANZA CORRESPONDIENTE A LA SEGUNDA QUINCENA DE SEPTIEMBRE DE 2024</t>
  </si>
  <si>
    <t>PAGO DE NOMINA DE PERSONAL DE CONFIANZA POR CONCEPTO DE AGUINALDO PROPORCIONAL ENERO-SEPTIEMBRE 2024</t>
  </si>
  <si>
    <t>REGISTRO DE GASTOS POR COMPROBAR PARA EL PAGO DE INDEMNIZACION LABORAL A PERSONAL DE PRESIDENCIA MUNICIPAL</t>
  </si>
  <si>
    <t>PAGO DE NOMINA DE PERSONAL DE CONFIANZA CORRESPONDIENTE A LA PRIMERA QUINCENA DE ENERO DE 2024</t>
  </si>
  <si>
    <t>PAGO DE NOMINA DE PERSONAL DE CONFIANZA CORRESPONDIENTE A LA SEGUNDA QUINCENA DE ENERO DE 2024</t>
  </si>
  <si>
    <t>PAGO DE NOMINA DE PERSONAL DE CONFIANZA CORRESPONDIENTE A LA SEGUNDA QUINCENA DE ABRIL DE 2024</t>
  </si>
  <si>
    <t>REGISTRO DE REINTEGRO DE SUELDOS NO PAGADOS DURANTE LA PRIMERA QUINCENA DE JULIO DE 2024</t>
  </si>
  <si>
    <t>REGISTRO DE COMPROBACION DE GASTOS QUE HACE ALBERTO CASTRO FLORES DE LA POLIZA E-2 No. 119, CHEQUE 53, DE FECHA 01 DE AGOSTO DE 2024</t>
  </si>
  <si>
    <t>REGISTRO DE REINTEGRO DE GASTOS QUE HACE ALBERTO CASTRO FLORES, POR CARGOS EN POLIZA E-4 No. 132, DE FECHA 16 DE AGOSTO DE 2024 POR PAGO DE NOMINA</t>
  </si>
  <si>
    <t xml:space="preserve">REGISTRO DE COMPROBACION DE GASTOS QUE HACE ALBERTO CASTRO FLORES </t>
  </si>
  <si>
    <t>REGISTRO DE COMPROBACION DEL PAGO DE LIQUIDACIÓN LABORAL A TRABAJADOR DEL AREA DE SEGURIDAD PUBLICA, POR SEPARACION DEFINITIVA DEL CARGO</t>
  </si>
  <si>
    <t>1 1 2 3 1 12 31111 6 M78 00003 002 011</t>
  </si>
  <si>
    <t>REGISTRO DE REINTEGRO DE FONDOS QUE HACE GASTO CORRIENTE A LA CUENTA DEL FORTAMUN 2023, POR PRESTAMO NO REINTEGRADO OPORTUNAMENTE EN EL EJERCICIO 2023</t>
  </si>
  <si>
    <t>1 1 2 3 1 12 31111 6 M78 00003 002 012</t>
  </si>
  <si>
    <t>1 1 2 3 1 12 31111 6 M78 00003 002 013</t>
  </si>
  <si>
    <t>INGRESOS FISCALES 2023</t>
  </si>
  <si>
    <t>1 1 2 3 1 12 31111 6 M78 00003 002 014</t>
  </si>
  <si>
    <t>REGISTRO DE TRASPASO DE FONDOS DE LA CUENTA DE CHEQUES DE SEGURIDAD PUBLICA A LA CUENTA DE CHEQUES DE GASTO CORRIENTE,POR PRESTAMOS</t>
  </si>
  <si>
    <t>REGISTRO DE TRASPASO DE FONDOS DE LA CUENTA DE CHEQUES DE GASTO CORRIENTE A LA CUENTA DE CHEQUES DEL FORTAMUN, POR PRESTAMOS</t>
  </si>
  <si>
    <t>REGISTRO DE TRASPASO DE FONDOS DE LA CUENTA DE CHEQUES DE GASTO CORRIENTE 2024, A LA CUENTA DE CHEQUES DEL FORTAMUN, POR REINTEGRO PARCIAL DE FONDOS DEL EJERCICIO 2023,Y PRESTAMOPARA EL EJERCICIO 2024</t>
  </si>
  <si>
    <t>u</t>
  </si>
  <si>
    <t>Banamex</t>
  </si>
  <si>
    <t>7014 4640118 3</t>
  </si>
  <si>
    <t>7009 8442349</t>
  </si>
  <si>
    <t>N/A</t>
  </si>
  <si>
    <r>
      <rPr>
        <b/>
        <u/>
        <sz val="11"/>
        <color indexed="8"/>
        <rFont val="Arial"/>
        <family val="2"/>
      </rPr>
      <t xml:space="preserve">1 1 2 3    DEUDORES DIVERSOS POR COBRAR A CORTO PLAZO           </t>
    </r>
    <r>
      <rPr>
        <b/>
        <sz val="11"/>
        <color indexed="8"/>
        <rFont val="Arial"/>
        <family val="2"/>
      </rPr>
      <t xml:space="preserve">                                                                                         Saldo al 29 de septiembre de 2024: </t>
    </r>
  </si>
  <si>
    <t>FONDO DE APORTACIONES P/LA I NFRAESTRUCTURA SOCIAL MUNICIPAL</t>
  </si>
  <si>
    <t>1 1 2 3 1 12 31111 6 M78 00002</t>
  </si>
  <si>
    <t>1 1 2 3 1 12 31111 6 M78 00002 002</t>
  </si>
  <si>
    <t>1 1 2 3 1 12 31111 6 M78 00002 002 003</t>
  </si>
  <si>
    <t>REGISTRO DE PAGO INDEBIDO Y SU RESPECTIVO REINTEGRO OPORTUNO</t>
  </si>
  <si>
    <t>7014 4640096</t>
  </si>
  <si>
    <t>Ingenieria Responsable</t>
  </si>
  <si>
    <t>PAGO DE FACTURA POR ESTIMACION 1, OBRA CONSTRUCCION PAVIMENTACION CONCRETO HIDRAULICO APANGUITO</t>
  </si>
  <si>
    <t>LUIS ALBERTO MARTINEZ VAZQUEZ</t>
  </si>
  <si>
    <t>PAGO DE FACTURA POR ESTIMACION 1, OBRA CONSTRUCCION PAVIMENTACION CONCRETO HIDRAULICO ACCESO LAGUNA COLONIA LA LAGUNA</t>
  </si>
  <si>
    <t>CAMINOS Y CONSTRUCCIONES JHODAR</t>
  </si>
  <si>
    <t>1 1 2 3 1 12 31111 6 M78 00005</t>
  </si>
  <si>
    <t>INGRESOS FISCALES</t>
  </si>
  <si>
    <t>E-1</t>
  </si>
  <si>
    <t>PAGO FACTURAS VARIAS POR REEMBOLSO DE GASTOS DE OPERACIÓN DEL H. AYUNTAMIENTO</t>
  </si>
  <si>
    <t>REGISTRO DE CANCELACIÓN DE SALDOS POR TERMINO DE ADMINISTRACION MUNICIPAL 2021-2024</t>
  </si>
  <si>
    <t>1 1 2 3 1 12 31111 6 M78 00005 007</t>
  </si>
  <si>
    <t>GASTO CORRIENTE 2024</t>
  </si>
  <si>
    <t>REGISTRO DE TRASPASO DE FONDOS DE LA CUENTA DE CHEQUES DE GASTO CORRIENTE A LA CUENTA DE CHEQUES DE INGRESOS FISCALES</t>
  </si>
  <si>
    <r>
      <rPr>
        <b/>
        <u/>
        <sz val="11"/>
        <color indexed="8"/>
        <rFont val="Arial"/>
        <family val="2"/>
      </rPr>
      <t xml:space="preserve">1 1 2 3    DEUDORES DIVERSOS POR COBRAR A CORTO PLAZO           </t>
    </r>
    <r>
      <rPr>
        <b/>
        <sz val="11"/>
        <color indexed="8"/>
        <rFont val="Arial"/>
        <family val="2"/>
      </rPr>
      <t xml:space="preserve">                                                                                                         Saldo al 29 de septiembre de 2024: </t>
    </r>
  </si>
  <si>
    <r>
      <rPr>
        <b/>
        <u/>
        <sz val="11"/>
        <color indexed="8"/>
        <rFont val="Arial"/>
        <family val="2"/>
      </rPr>
      <t xml:space="preserve">1 1 2 3    DEUDORES DIVERSOS POR COBRAR A CORTO PLAZO           </t>
    </r>
    <r>
      <rPr>
        <b/>
        <sz val="11"/>
        <color indexed="8"/>
        <rFont val="Arial"/>
        <family val="2"/>
      </rPr>
      <t xml:space="preserve">                                                                                    Saldo al 29 de septiembre de 2024: </t>
    </r>
  </si>
  <si>
    <r>
      <rPr>
        <b/>
        <u/>
        <sz val="11"/>
        <color indexed="8"/>
        <rFont val="Arial"/>
        <family val="2"/>
      </rPr>
      <t xml:space="preserve">1 1 2 3    DEUDORES DIVERSOS POR COBRAR A CORTO PLAZO           </t>
    </r>
    <r>
      <rPr>
        <b/>
        <sz val="11"/>
        <color indexed="8"/>
        <rFont val="Arial"/>
        <family val="2"/>
      </rPr>
      <t xml:space="preserve">                                                                                                                           Saldo al 31 de diciembre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</si>
</sst>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1" formatCode="_(* #,##0.00_);_(* \(#,##0.00\);_(* &quot;-&quot;??_);_(@_)"/>
  </numFmts>
  <fonts count="28">
    <font>
      <sz val="10"/>
      <name val="Arial"/>
    </font>
    <font>
      <sz val="10"/>
      <name val="Arial"/>
    </font>
    <font>
      <sz val="10"/>
      <color indexed="8"/>
      <name val="SansSerif"/>
    </font>
    <font>
      <b/>
      <sz val="8"/>
      <color indexed="8"/>
      <name val="Arial Narrow"/>
      <family val="2"/>
    </font>
    <font>
      <sz val="8"/>
      <color indexed="8"/>
      <name val="Arial Narrow"/>
      <family val="2"/>
    </font>
    <font>
      <b/>
      <sz val="8"/>
      <color indexed="8"/>
      <name val="Arial"/>
      <family val="2"/>
    </font>
    <font>
      <b/>
      <sz val="8"/>
      <color indexed="8"/>
      <name val="SansSerif"/>
    </font>
    <font>
      <sz val="8"/>
      <color indexed="8"/>
      <name val="SansSerif"/>
    </font>
    <font>
      <sz val="7"/>
      <color indexed="8"/>
      <name val="SansSerif"/>
    </font>
    <font>
      <sz val="10"/>
      <name val="Arial"/>
      <family val="2"/>
    </font>
    <font>
      <b/>
      <sz val="10"/>
      <color indexed="8"/>
      <name val="SansSerif"/>
    </font>
    <font>
      <b/>
      <sz val="10"/>
      <name val="Arial"/>
      <family val="2"/>
    </font>
    <font>
      <sz val="8"/>
      <color indexed="8"/>
      <name val="Arial"/>
      <family val="2"/>
    </font>
    <font>
      <sz val="10"/>
      <name val="Arial"/>
      <family val="2"/>
    </font>
    <font>
      <b/>
      <sz val="11"/>
      <color indexed="8"/>
      <name val="Arial"/>
      <family val="2"/>
    </font>
    <font>
      <b/>
      <u/>
      <sz val="11"/>
      <color indexed="8"/>
      <name val="Arial"/>
      <family val="2"/>
    </font>
    <font>
      <b/>
      <u/>
      <sz val="11"/>
      <color indexed="8"/>
      <name val="Arial Narrow"/>
      <family val="2"/>
    </font>
    <font>
      <b/>
      <sz val="8"/>
      <name val="Arial"/>
      <family val="2"/>
    </font>
    <font>
      <sz val="8"/>
      <name val="Arial"/>
      <family val="2"/>
    </font>
    <font>
      <sz val="8"/>
      <name val="Arial"/>
      <family val="2"/>
    </font>
    <font>
      <b/>
      <sz val="9"/>
      <color indexed="8"/>
      <name val="Arial"/>
      <family val="2"/>
    </font>
    <font>
      <sz val="9"/>
      <color indexed="8"/>
      <name val="SansSerif"/>
    </font>
    <font>
      <b/>
      <sz val="9"/>
      <color indexed="8"/>
      <name val="SansSerif"/>
    </font>
    <font>
      <sz val="9"/>
      <color indexed="8"/>
      <name val="Arial Narrow"/>
      <family val="2"/>
    </font>
    <font>
      <b/>
      <sz val="9"/>
      <color indexed="8"/>
      <name val="Arial Narrow"/>
      <family val="2"/>
    </font>
    <font>
      <b/>
      <sz val="9"/>
      <name val="Arial"/>
      <family val="2"/>
    </font>
    <font>
      <sz val="9"/>
      <color indexed="8"/>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71" fontId="1" fillId="0" borderId="0" applyFont="0" applyFill="0" applyBorder="0" applyAlignment="0" applyProtection="0"/>
    <xf numFmtId="171" fontId="9" fillId="0" borderId="0" applyFont="0" applyFill="0" applyBorder="0" applyAlignment="0" applyProtection="0"/>
    <xf numFmtId="0" fontId="9" fillId="0" borderId="0"/>
  </cellStyleXfs>
  <cellXfs count="249">
    <xf numFmtId="0" fontId="0" fillId="0" borderId="0" xfId="0"/>
    <xf numFmtId="0" fontId="2" fillId="2" borderId="0" xfId="0" applyFont="1" applyFill="1" applyBorder="1" applyAlignment="1" applyProtection="1">
      <alignment horizontal="left" vertical="top" wrapText="1"/>
    </xf>
    <xf numFmtId="0" fontId="5" fillId="2" borderId="0" xfId="0" applyFont="1" applyFill="1" applyBorder="1" applyAlignment="1" applyProtection="1">
      <alignment vertical="center" wrapText="1"/>
    </xf>
    <xf numFmtId="0" fontId="11" fillId="0" borderId="0" xfId="0" applyFont="1"/>
    <xf numFmtId="0" fontId="12" fillId="2" borderId="0" xfId="0" applyFont="1" applyFill="1" applyBorder="1" applyAlignment="1" applyProtection="1">
      <alignment vertical="center" wrapText="1"/>
    </xf>
    <xf numFmtId="0" fontId="13" fillId="0" borderId="0" xfId="0" applyFont="1"/>
    <xf numFmtId="0" fontId="2" fillId="2" borderId="0" xfId="0" applyFont="1" applyFill="1" applyBorder="1" applyAlignment="1" applyProtection="1">
      <alignment horizontal="center" vertical="top" wrapText="1"/>
    </xf>
    <xf numFmtId="0" fontId="5" fillId="2" borderId="0" xfId="0" applyFont="1" applyFill="1" applyBorder="1" applyAlignment="1" applyProtection="1">
      <alignment horizontal="center" vertical="center" wrapText="1"/>
    </xf>
    <xf numFmtId="0" fontId="0" fillId="0" borderId="0" xfId="0" applyAlignment="1">
      <alignment horizontal="center"/>
    </xf>
    <xf numFmtId="0" fontId="10" fillId="2" borderId="1" xfId="0" applyFont="1" applyFill="1" applyBorder="1" applyAlignment="1" applyProtection="1">
      <alignment horizontal="center" vertical="center" wrapText="1"/>
    </xf>
    <xf numFmtId="4" fontId="0" fillId="0" borderId="0" xfId="0" applyNumberFormat="1"/>
    <xf numFmtId="0" fontId="0" fillId="0" borderId="0" xfId="0" applyFill="1"/>
    <xf numFmtId="0" fontId="2" fillId="2" borderId="0" xfId="0" applyFont="1" applyFill="1" applyBorder="1" applyAlignment="1" applyProtection="1">
      <alignment vertical="top" wrapText="1"/>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vertical="center" wrapText="1"/>
    </xf>
    <xf numFmtId="0" fontId="11" fillId="0" borderId="0" xfId="0" applyFont="1" applyBorder="1"/>
    <xf numFmtId="0" fontId="6"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4" fontId="16" fillId="2" borderId="0" xfId="0" applyNumberFormat="1" applyFont="1" applyFill="1" applyBorder="1" applyAlignment="1" applyProtection="1">
      <alignment vertical="center" wrapText="1"/>
    </xf>
    <xf numFmtId="0" fontId="16" fillId="2" borderId="0" xfId="0" applyFont="1" applyFill="1" applyBorder="1" applyAlignment="1" applyProtection="1">
      <alignment vertical="center" wrapText="1"/>
    </xf>
    <xf numFmtId="0" fontId="2" fillId="2" borderId="0" xfId="3" applyFont="1" applyFill="1" applyAlignment="1">
      <alignment vertical="top" wrapText="1"/>
    </xf>
    <xf numFmtId="0" fontId="11" fillId="0" borderId="0" xfId="3" applyFont="1"/>
    <xf numFmtId="0" fontId="2" fillId="2" borderId="0" xfId="3" applyFont="1" applyFill="1" applyAlignment="1">
      <alignment horizontal="center" vertical="top" wrapText="1"/>
    </xf>
    <xf numFmtId="0" fontId="2" fillId="2" borderId="0" xfId="3" applyFont="1" applyFill="1" applyAlignment="1">
      <alignment horizontal="left" vertical="top" wrapText="1"/>
    </xf>
    <xf numFmtId="0" fontId="9" fillId="0" borderId="0" xfId="3"/>
    <xf numFmtId="0" fontId="5" fillId="2" borderId="0" xfId="3" applyFont="1" applyFill="1" applyAlignment="1">
      <alignment vertical="center" wrapText="1"/>
    </xf>
    <xf numFmtId="0" fontId="5" fillId="2" borderId="0" xfId="3" applyFont="1" applyFill="1" applyAlignment="1">
      <alignment horizontal="center" vertical="center" wrapText="1"/>
    </xf>
    <xf numFmtId="0" fontId="12" fillId="2" borderId="0" xfId="3" applyFont="1" applyFill="1" applyAlignment="1">
      <alignment vertical="center" wrapText="1"/>
    </xf>
    <xf numFmtId="0" fontId="14" fillId="2" borderId="0" xfId="3" applyFont="1" applyFill="1" applyAlignment="1">
      <alignment horizontal="right" vertical="center" wrapText="1"/>
    </xf>
    <xf numFmtId="0" fontId="14" fillId="2" borderId="0" xfId="3" applyFont="1" applyFill="1" applyAlignment="1">
      <alignment horizontal="center" vertical="center" wrapText="1"/>
    </xf>
    <xf numFmtId="0" fontId="14" fillId="2" borderId="0" xfId="3" applyFont="1" applyFill="1" applyAlignment="1">
      <alignment vertical="center" wrapText="1"/>
    </xf>
    <xf numFmtId="4" fontId="16" fillId="2" borderId="0" xfId="3" applyNumberFormat="1" applyFont="1" applyFill="1" applyAlignment="1">
      <alignment vertical="center" wrapText="1"/>
    </xf>
    <xf numFmtId="0" fontId="16" fillId="2" borderId="0" xfId="3" applyFont="1" applyFill="1" applyAlignment="1">
      <alignment vertical="center" wrapText="1"/>
    </xf>
    <xf numFmtId="0" fontId="10" fillId="2"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17" fillId="0" borderId="0" xfId="3" applyFont="1" applyAlignment="1">
      <alignment vertical="center"/>
    </xf>
    <xf numFmtId="0" fontId="6" fillId="2" borderId="2" xfId="3" applyFont="1" applyFill="1" applyBorder="1" applyAlignment="1">
      <alignment vertical="center" wrapText="1"/>
    </xf>
    <xf numFmtId="4" fontId="4" fillId="2" borderId="2" xfId="3" applyNumberFormat="1" applyFont="1" applyFill="1" applyBorder="1" applyAlignment="1">
      <alignment vertical="center" wrapText="1"/>
    </xf>
    <xf numFmtId="0" fontId="7" fillId="2" borderId="2" xfId="3" applyFont="1" applyFill="1" applyBorder="1" applyAlignment="1">
      <alignment horizontal="center" vertical="center" wrapText="1"/>
    </xf>
    <xf numFmtId="0" fontId="7" fillId="2" borderId="2" xfId="3" applyFont="1" applyFill="1" applyBorder="1" applyAlignment="1">
      <alignment vertical="center" wrapText="1"/>
    </xf>
    <xf numFmtId="0" fontId="2" fillId="2" borderId="2" xfId="3" applyFont="1" applyFill="1" applyBorder="1" applyAlignment="1">
      <alignment horizontal="left" vertical="center" wrapText="1"/>
    </xf>
    <xf numFmtId="0" fontId="4" fillId="2" borderId="2" xfId="3" applyFont="1" applyFill="1" applyBorder="1" applyAlignment="1">
      <alignment vertical="center" wrapText="1"/>
    </xf>
    <xf numFmtId="0" fontId="2" fillId="2" borderId="2" xfId="3" applyFont="1" applyFill="1" applyBorder="1" applyAlignment="1">
      <alignment horizontal="center" vertical="center" wrapText="1"/>
    </xf>
    <xf numFmtId="0" fontId="17" fillId="0" borderId="2" xfId="3" applyFont="1" applyBorder="1" applyAlignment="1">
      <alignment vertical="center"/>
    </xf>
    <xf numFmtId="0" fontId="5" fillId="2" borderId="2" xfId="3" applyFont="1" applyFill="1" applyBorder="1" applyAlignment="1">
      <alignment horizontal="center" vertical="center" wrapText="1"/>
    </xf>
    <xf numFmtId="0" fontId="5" fillId="0" borderId="2" xfId="3" applyFont="1" applyBorder="1" applyAlignment="1">
      <alignment vertical="center" wrapText="1"/>
    </xf>
    <xf numFmtId="0" fontId="12" fillId="2" borderId="2" xfId="3" applyFont="1" applyFill="1" applyBorder="1" applyAlignment="1">
      <alignment vertical="center" wrapText="1"/>
    </xf>
    <xf numFmtId="0" fontId="5" fillId="2" borderId="2" xfId="3" applyFont="1" applyFill="1" applyBorder="1" applyAlignment="1">
      <alignment vertical="center" wrapText="1"/>
    </xf>
    <xf numFmtId="0" fontId="9" fillId="3" borderId="0" xfId="3" applyFill="1"/>
    <xf numFmtId="0" fontId="11" fillId="0" borderId="0" xfId="3" applyFont="1" applyAlignment="1">
      <alignment horizontal="center"/>
    </xf>
    <xf numFmtId="0" fontId="9" fillId="0" borderId="0" xfId="3" applyAlignment="1">
      <alignment horizontal="center"/>
    </xf>
    <xf numFmtId="171" fontId="4" fillId="2" borderId="2" xfId="1" applyFont="1" applyFill="1" applyBorder="1" applyAlignment="1">
      <alignment vertical="center" wrapText="1"/>
    </xf>
    <xf numFmtId="0" fontId="9" fillId="0" borderId="0" xfId="3" applyFill="1"/>
    <xf numFmtId="0" fontId="6" fillId="0" borderId="2"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2" xfId="3" applyFont="1" applyFill="1" applyBorder="1" applyAlignment="1">
      <alignment vertical="center" wrapText="1"/>
    </xf>
    <xf numFmtId="4" fontId="4" fillId="0" borderId="2" xfId="3" applyNumberFormat="1" applyFont="1" applyFill="1" applyBorder="1" applyAlignment="1">
      <alignment vertical="center" wrapText="1"/>
    </xf>
    <xf numFmtId="0" fontId="6" fillId="0" borderId="2" xfId="3" applyFont="1" applyFill="1" applyBorder="1" applyAlignment="1">
      <alignment vertical="center" wrapText="1"/>
    </xf>
    <xf numFmtId="15" fontId="17" fillId="0" borderId="2" xfId="3" applyNumberFormat="1" applyFont="1" applyBorder="1" applyAlignment="1">
      <alignment vertical="center"/>
    </xf>
    <xf numFmtId="0" fontId="9" fillId="0" borderId="2" xfId="3" applyBorder="1"/>
    <xf numFmtId="0" fontId="11" fillId="0" borderId="2" xfId="3" applyFont="1" applyBorder="1" applyAlignment="1">
      <alignment horizontal="center"/>
    </xf>
    <xf numFmtId="0" fontId="9" fillId="0" borderId="2" xfId="3" applyBorder="1" applyAlignment="1">
      <alignment horizontal="center"/>
    </xf>
    <xf numFmtId="0" fontId="9" fillId="0" borderId="2" xfId="3" applyFill="1" applyBorder="1"/>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top" wrapText="1"/>
    </xf>
    <xf numFmtId="4" fontId="19" fillId="0" borderId="0" xfId="0" applyNumberFormat="1" applyFont="1" applyAlignment="1">
      <alignment vertical="top"/>
    </xf>
    <xf numFmtId="0" fontId="17" fillId="0" borderId="2" xfId="3" applyFont="1" applyBorder="1" applyAlignment="1">
      <alignment horizontal="center" vertical="center"/>
    </xf>
    <xf numFmtId="15" fontId="4" fillId="2" borderId="2" xfId="3" applyNumberFormat="1" applyFont="1" applyFill="1" applyBorder="1" applyAlignment="1">
      <alignment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left" vertical="top" wrapText="1"/>
    </xf>
    <xf numFmtId="4" fontId="20" fillId="0" borderId="2" xfId="0" applyNumberFormat="1" applyFont="1" applyFill="1" applyBorder="1" applyAlignment="1">
      <alignment vertical="center" wrapText="1"/>
    </xf>
    <xf numFmtId="0" fontId="21"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2" fillId="0" borderId="2" xfId="0" applyFont="1" applyFill="1" applyBorder="1" applyAlignment="1">
      <alignment vertical="center" wrapText="1"/>
    </xf>
    <xf numFmtId="0" fontId="22" fillId="0" borderId="2" xfId="0" applyFont="1" applyFill="1" applyBorder="1" applyAlignment="1">
      <alignment horizontal="center" vertical="center" wrapText="1"/>
    </xf>
    <xf numFmtId="4" fontId="22" fillId="0" borderId="2" xfId="0" applyNumberFormat="1" applyFont="1" applyFill="1" applyBorder="1" applyAlignment="1">
      <alignment vertical="center" wrapText="1"/>
    </xf>
    <xf numFmtId="0" fontId="21" fillId="0" borderId="2" xfId="0" applyFont="1" applyFill="1" applyBorder="1" applyAlignment="1">
      <alignment vertical="top" wrapText="1"/>
    </xf>
    <xf numFmtId="0" fontId="22" fillId="0" borderId="2" xfId="0" applyFont="1" applyFill="1" applyBorder="1" applyAlignment="1">
      <alignment vertical="top" wrapText="1"/>
    </xf>
    <xf numFmtId="4" fontId="23" fillId="0" borderId="2" xfId="0" applyNumberFormat="1" applyFont="1" applyFill="1" applyBorder="1" applyAlignment="1">
      <alignment vertical="top" wrapText="1"/>
    </xf>
    <xf numFmtId="0" fontId="5" fillId="0" borderId="2" xfId="0" applyFont="1" applyFill="1" applyBorder="1" applyAlignment="1">
      <alignment vertical="top" wrapText="1"/>
    </xf>
    <xf numFmtId="0" fontId="2"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4" fontId="5" fillId="0" borderId="2" xfId="0" applyNumberFormat="1" applyFont="1" applyFill="1" applyBorder="1" applyAlignment="1">
      <alignmen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0" fontId="8" fillId="0" borderId="2" xfId="0" applyFont="1" applyFill="1" applyBorder="1" applyAlignment="1">
      <alignment vertical="top" wrapText="1"/>
    </xf>
    <xf numFmtId="4" fontId="4" fillId="0" borderId="2" xfId="0" applyNumberFormat="1" applyFont="1" applyFill="1" applyBorder="1" applyAlignment="1">
      <alignment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4" fontId="6" fillId="0" borderId="2" xfId="0" applyNumberFormat="1" applyFont="1" applyFill="1" applyBorder="1" applyAlignment="1">
      <alignment vertical="top" wrapText="1"/>
    </xf>
    <xf numFmtId="4" fontId="2" fillId="0" borderId="2" xfId="0" applyNumberFormat="1" applyFont="1" applyFill="1" applyBorder="1" applyAlignment="1">
      <alignment horizontal="left" vertical="top" wrapText="1"/>
    </xf>
    <xf numFmtId="4" fontId="3" fillId="0" borderId="2" xfId="0" applyNumberFormat="1" applyFont="1" applyFill="1" applyBorder="1" applyAlignment="1">
      <alignment vertical="top" wrapText="1"/>
    </xf>
    <xf numFmtId="0" fontId="0" fillId="0" borderId="2" xfId="0" applyFill="1" applyBorder="1" applyAlignment="1">
      <alignment vertical="top"/>
    </xf>
    <xf numFmtId="0" fontId="13" fillId="0" borderId="3" xfId="0" applyFont="1" applyFill="1" applyBorder="1"/>
    <xf numFmtId="0" fontId="13" fillId="0" borderId="3" xfId="0" applyFont="1" applyFill="1" applyBorder="1" applyAlignment="1">
      <alignment horizontal="center"/>
    </xf>
    <xf numFmtId="0" fontId="11" fillId="0" borderId="3" xfId="0" applyFont="1" applyFill="1" applyBorder="1"/>
    <xf numFmtId="4" fontId="11" fillId="0" borderId="3" xfId="0" applyNumberFormat="1" applyFont="1" applyFill="1" applyBorder="1"/>
    <xf numFmtId="0" fontId="11" fillId="0" borderId="3" xfId="0" applyFont="1" applyFill="1" applyBorder="1" applyAlignment="1">
      <alignment horizontal="center"/>
    </xf>
    <xf numFmtId="4" fontId="11" fillId="0" borderId="4" xfId="0" applyNumberFormat="1" applyFont="1" applyFill="1" applyBorder="1"/>
    <xf numFmtId="0" fontId="11" fillId="0" borderId="5" xfId="0" applyFont="1" applyFill="1" applyBorder="1" applyAlignment="1">
      <alignment vertical="center"/>
    </xf>
    <xf numFmtId="4" fontId="10" fillId="0" borderId="2" xfId="0" applyNumberFormat="1" applyFont="1" applyFill="1" applyBorder="1" applyAlignment="1">
      <alignment horizontal="right" vertical="top"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7" xfId="0" applyFont="1" applyFill="1" applyBorder="1" applyAlignment="1">
      <alignment horizontal="center" vertical="center" wrapText="1"/>
    </xf>
    <xf numFmtId="0" fontId="21" fillId="0" borderId="7" xfId="0" applyFont="1" applyFill="1" applyBorder="1" applyAlignment="1">
      <alignment horizontal="left" vertical="top" wrapText="1"/>
    </xf>
    <xf numFmtId="4" fontId="20" fillId="0" borderId="7" xfId="0" applyNumberFormat="1" applyFont="1" applyFill="1" applyBorder="1" applyAlignment="1">
      <alignment vertical="center" wrapText="1"/>
    </xf>
    <xf numFmtId="0" fontId="21" fillId="0" borderId="7" xfId="0" applyFont="1" applyFill="1" applyBorder="1" applyAlignment="1">
      <alignment horizontal="center" vertical="top"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1" fillId="0" borderId="9" xfId="0" applyFont="1" applyFill="1" applyBorder="1" applyAlignment="1">
      <alignment vertical="top" wrapText="1"/>
    </xf>
    <xf numFmtId="4" fontId="23" fillId="0" borderId="10" xfId="0" applyNumberFormat="1" applyFont="1" applyFill="1" applyBorder="1" applyAlignment="1">
      <alignment vertical="top" wrapText="1"/>
    </xf>
    <xf numFmtId="0" fontId="22" fillId="0" borderId="9" xfId="0" applyFont="1" applyFill="1" applyBorder="1" applyAlignment="1">
      <alignment vertical="top" wrapText="1"/>
    </xf>
    <xf numFmtId="4" fontId="24" fillId="0" borderId="2" xfId="0" applyNumberFormat="1" applyFont="1" applyFill="1" applyBorder="1" applyAlignment="1">
      <alignment vertical="top" wrapText="1"/>
    </xf>
    <xf numFmtId="4" fontId="24" fillId="0" borderId="10" xfId="0" applyNumberFormat="1" applyFont="1" applyFill="1" applyBorder="1" applyAlignment="1">
      <alignment vertical="top" wrapText="1"/>
    </xf>
    <xf numFmtId="0" fontId="7" fillId="0" borderId="9" xfId="0" applyFont="1" applyFill="1" applyBorder="1" applyAlignment="1">
      <alignment vertical="top" wrapText="1"/>
    </xf>
    <xf numFmtId="0" fontId="4" fillId="0" borderId="10" xfId="0" applyFont="1" applyFill="1" applyBorder="1" applyAlignment="1">
      <alignment vertical="top" wrapText="1"/>
    </xf>
    <xf numFmtId="0" fontId="5" fillId="0" borderId="9" xfId="0" applyFont="1" applyFill="1" applyBorder="1" applyAlignment="1">
      <alignment vertical="top" wrapText="1"/>
    </xf>
    <xf numFmtId="0" fontId="6" fillId="0" borderId="9" xfId="0" applyFont="1" applyFill="1" applyBorder="1" applyAlignment="1">
      <alignment vertical="top" wrapText="1"/>
    </xf>
    <xf numFmtId="4" fontId="4" fillId="0" borderId="10" xfId="0" applyNumberFormat="1" applyFont="1" applyFill="1" applyBorder="1" applyAlignment="1">
      <alignment vertical="top" wrapText="1"/>
    </xf>
    <xf numFmtId="4" fontId="3" fillId="0" borderId="10" xfId="0" applyNumberFormat="1" applyFont="1" applyFill="1" applyBorder="1" applyAlignment="1">
      <alignment vertical="top" wrapText="1"/>
    </xf>
    <xf numFmtId="0" fontId="2" fillId="0" borderId="10" xfId="0" applyFont="1" applyFill="1" applyBorder="1" applyAlignment="1">
      <alignment horizontal="left" vertical="top" wrapText="1"/>
    </xf>
    <xf numFmtId="0" fontId="5" fillId="0" borderId="10" xfId="0" applyFont="1" applyFill="1" applyBorder="1" applyAlignment="1">
      <alignment vertical="top" wrapText="1"/>
    </xf>
    <xf numFmtId="0" fontId="6" fillId="0" borderId="10" xfId="0" applyFont="1" applyFill="1" applyBorder="1" applyAlignment="1">
      <alignment vertical="top" wrapText="1"/>
    </xf>
    <xf numFmtId="0" fontId="3" fillId="0" borderId="10" xfId="0" applyFont="1" applyFill="1" applyBorder="1" applyAlignment="1">
      <alignment vertical="top" wrapText="1"/>
    </xf>
    <xf numFmtId="4" fontId="10" fillId="0" borderId="10" xfId="0" applyNumberFormat="1" applyFont="1" applyFill="1" applyBorder="1" applyAlignment="1">
      <alignment horizontal="right" vertical="top" wrapText="1"/>
    </xf>
    <xf numFmtId="0" fontId="2" fillId="0" borderId="9" xfId="0" applyFont="1" applyFill="1" applyBorder="1" applyAlignment="1">
      <alignment horizontal="left" vertical="top" wrapText="1"/>
    </xf>
    <xf numFmtId="0" fontId="20" fillId="0" borderId="2" xfId="3" applyFont="1" applyFill="1" applyBorder="1" applyAlignment="1">
      <alignment horizontal="center" vertical="center" wrapText="1"/>
    </xf>
    <xf numFmtId="0" fontId="26" fillId="0" borderId="2" xfId="3" applyFont="1" applyFill="1" applyBorder="1" applyAlignment="1">
      <alignment horizontal="center" vertical="center" wrapText="1"/>
    </xf>
    <xf numFmtId="0" fontId="25" fillId="0" borderId="2" xfId="3" applyFont="1" applyFill="1" applyBorder="1" applyAlignment="1">
      <alignment vertical="center"/>
    </xf>
    <xf numFmtId="0" fontId="20" fillId="0" borderId="2" xfId="3" applyFont="1" applyFill="1" applyBorder="1" applyAlignment="1">
      <alignment vertical="center" wrapText="1"/>
    </xf>
    <xf numFmtId="4" fontId="26" fillId="0" borderId="2" xfId="3" applyNumberFormat="1" applyFont="1" applyFill="1" applyBorder="1" applyAlignment="1">
      <alignment vertical="center" wrapText="1"/>
    </xf>
    <xf numFmtId="0" fontId="26" fillId="0" borderId="2" xfId="3" applyFont="1" applyFill="1" applyBorder="1" applyAlignment="1">
      <alignment vertical="center" wrapText="1"/>
    </xf>
    <xf numFmtId="4" fontId="26" fillId="0" borderId="10" xfId="3" applyNumberFormat="1" applyFont="1" applyFill="1" applyBorder="1" applyAlignment="1">
      <alignment vertical="center" wrapText="1"/>
    </xf>
    <xf numFmtId="0" fontId="27" fillId="0" borderId="9" xfId="3" applyFont="1" applyFill="1" applyBorder="1"/>
    <xf numFmtId="0" fontId="27" fillId="0" borderId="2" xfId="3" applyFont="1" applyFill="1" applyBorder="1"/>
    <xf numFmtId="15" fontId="20" fillId="0" borderId="2" xfId="3" applyNumberFormat="1" applyFont="1" applyFill="1" applyBorder="1" applyAlignment="1">
      <alignment vertical="center" wrapText="1"/>
    </xf>
    <xf numFmtId="0" fontId="26" fillId="0" borderId="2" xfId="3" applyFont="1" applyFill="1" applyBorder="1" applyAlignment="1">
      <alignment horizontal="left" vertical="center" wrapText="1"/>
    </xf>
    <xf numFmtId="4" fontId="20" fillId="0" borderId="2" xfId="3" applyNumberFormat="1" applyFont="1" applyFill="1" applyBorder="1" applyAlignment="1">
      <alignment vertical="center" wrapText="1"/>
    </xf>
    <xf numFmtId="4" fontId="20" fillId="0" borderId="10" xfId="3" applyNumberFormat="1" applyFont="1" applyFill="1" applyBorder="1" applyAlignment="1">
      <alignment vertical="center" wrapText="1"/>
    </xf>
    <xf numFmtId="0" fontId="20" fillId="0" borderId="9" xfId="3" applyFont="1" applyFill="1" applyBorder="1" applyAlignment="1">
      <alignment vertical="center" wrapText="1"/>
    </xf>
    <xf numFmtId="0" fontId="26" fillId="0" borderId="10" xfId="3" applyFont="1" applyFill="1" applyBorder="1" applyAlignment="1">
      <alignment horizontal="left" vertical="center" wrapText="1"/>
    </xf>
    <xf numFmtId="15" fontId="25" fillId="0" borderId="2" xfId="3" applyNumberFormat="1" applyFont="1" applyFill="1" applyBorder="1" applyAlignment="1">
      <alignment vertical="center"/>
    </xf>
    <xf numFmtId="0" fontId="26" fillId="0" borderId="10" xfId="3" applyFont="1" applyFill="1" applyBorder="1" applyAlignment="1">
      <alignment vertical="center" wrapText="1"/>
    </xf>
    <xf numFmtId="15" fontId="20" fillId="0" borderId="2" xfId="3" applyNumberFormat="1" applyFont="1" applyFill="1" applyBorder="1" applyAlignment="1">
      <alignment horizontal="center" vertical="center" wrapText="1"/>
    </xf>
    <xf numFmtId="171" fontId="20" fillId="0" borderId="2" xfId="2" applyFont="1" applyFill="1" applyBorder="1" applyAlignment="1" applyProtection="1">
      <alignment vertical="center" wrapText="1"/>
    </xf>
    <xf numFmtId="171" fontId="26" fillId="0" borderId="2" xfId="2" applyFont="1" applyFill="1" applyBorder="1" applyAlignment="1" applyProtection="1">
      <alignment vertical="center" wrapText="1"/>
    </xf>
    <xf numFmtId="0" fontId="27" fillId="0" borderId="5" xfId="3" applyFont="1" applyFill="1" applyBorder="1"/>
    <xf numFmtId="0" fontId="27" fillId="0" borderId="3" xfId="3" applyFont="1" applyFill="1" applyBorder="1"/>
    <xf numFmtId="0" fontId="25" fillId="0" borderId="3" xfId="3" applyFont="1" applyFill="1" applyBorder="1" applyAlignment="1">
      <alignment horizontal="center"/>
    </xf>
    <xf numFmtId="0" fontId="27" fillId="0" borderId="3" xfId="3" applyFont="1" applyFill="1" applyBorder="1" applyAlignment="1">
      <alignment horizontal="center"/>
    </xf>
    <xf numFmtId="0" fontId="25" fillId="0" borderId="3" xfId="3" applyFont="1" applyFill="1" applyBorder="1" applyAlignment="1">
      <alignment vertical="center"/>
    </xf>
    <xf numFmtId="4" fontId="20" fillId="0" borderId="3" xfId="3" applyNumberFormat="1" applyFont="1" applyFill="1" applyBorder="1" applyAlignment="1">
      <alignment vertical="center" wrapText="1"/>
    </xf>
    <xf numFmtId="43" fontId="27" fillId="0" borderId="3" xfId="3" applyNumberFormat="1" applyFont="1" applyFill="1" applyBorder="1"/>
    <xf numFmtId="4" fontId="20" fillId="0" borderId="4" xfId="3" applyNumberFormat="1" applyFont="1" applyFill="1" applyBorder="1" applyAlignment="1">
      <alignment vertical="center" wrapText="1"/>
    </xf>
    <xf numFmtId="15" fontId="26" fillId="0" borderId="2" xfId="3" applyNumberFormat="1" applyFont="1" applyFill="1" applyBorder="1" applyAlignment="1">
      <alignment vertical="center" wrapText="1"/>
    </xf>
    <xf numFmtId="0" fontId="27" fillId="0" borderId="2" xfId="3" applyFont="1" applyFill="1" applyBorder="1" applyAlignment="1">
      <alignment vertical="center"/>
    </xf>
    <xf numFmtId="15" fontId="27" fillId="0" borderId="2" xfId="3" applyNumberFormat="1" applyFont="1" applyFill="1" applyBorder="1" applyAlignment="1">
      <alignment vertical="center"/>
    </xf>
    <xf numFmtId="0" fontId="9" fillId="0" borderId="0" xfId="3" applyFont="1"/>
    <xf numFmtId="15" fontId="18" fillId="0" borderId="2" xfId="3" applyNumberFormat="1" applyFont="1" applyBorder="1" applyAlignment="1">
      <alignment vertical="center"/>
    </xf>
    <xf numFmtId="0" fontId="18" fillId="0" borderId="2" xfId="3" applyFont="1" applyBorder="1" applyAlignment="1">
      <alignment vertical="center"/>
    </xf>
    <xf numFmtId="0" fontId="10"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17" fillId="0" borderId="2" xfId="3" applyFont="1" applyFill="1" applyBorder="1" applyAlignment="1">
      <alignment vertical="center"/>
    </xf>
    <xf numFmtId="0" fontId="2" fillId="0" borderId="2" xfId="3" applyFont="1" applyFill="1" applyBorder="1" applyAlignment="1">
      <alignment horizontal="left" vertical="center" wrapText="1"/>
    </xf>
    <xf numFmtId="4" fontId="3" fillId="0" borderId="2" xfId="3" applyNumberFormat="1" applyFont="1" applyFill="1" applyBorder="1" applyAlignment="1">
      <alignment vertical="center" wrapText="1"/>
    </xf>
    <xf numFmtId="0" fontId="5" fillId="0" borderId="2" xfId="3" applyFont="1" applyFill="1" applyBorder="1" applyAlignment="1">
      <alignment horizontal="center" vertical="center" wrapText="1"/>
    </xf>
    <xf numFmtId="0" fontId="5" fillId="0" borderId="2" xfId="3" applyFont="1" applyFill="1" applyBorder="1" applyAlignment="1">
      <alignment vertical="center" wrapText="1"/>
    </xf>
    <xf numFmtId="0" fontId="12" fillId="0" borderId="2" xfId="3" applyFont="1" applyFill="1" applyBorder="1" applyAlignment="1">
      <alignment vertical="center" wrapText="1"/>
    </xf>
    <xf numFmtId="0" fontId="9" fillId="0" borderId="2" xfId="3" applyFill="1" applyBorder="1" applyAlignment="1">
      <alignment horizontal="center"/>
    </xf>
    <xf numFmtId="4" fontId="11" fillId="0" borderId="2" xfId="3" applyNumberFormat="1" applyFont="1" applyFill="1" applyBorder="1"/>
    <xf numFmtId="0" fontId="11" fillId="0" borderId="0" xfId="3" applyFont="1" applyFill="1" applyAlignment="1">
      <alignment horizontal="center"/>
    </xf>
    <xf numFmtId="0" fontId="9" fillId="0" borderId="0" xfId="3" applyFill="1" applyAlignment="1">
      <alignment horizontal="center"/>
    </xf>
    <xf numFmtId="0" fontId="17" fillId="0" borderId="0" xfId="3" applyFont="1" applyFill="1" applyAlignment="1">
      <alignment vertical="center"/>
    </xf>
    <xf numFmtId="0" fontId="18" fillId="0" borderId="2" xfId="3" applyFont="1" applyBorder="1" applyAlignment="1">
      <alignment horizontal="center" vertical="center"/>
    </xf>
    <xf numFmtId="15" fontId="18" fillId="0" borderId="2" xfId="3" applyNumberFormat="1" applyFont="1" applyFill="1" applyBorder="1" applyAlignment="1">
      <alignment vertical="center"/>
    </xf>
    <xf numFmtId="0" fontId="18" fillId="0" borderId="2" xfId="3" applyFont="1" applyFill="1" applyBorder="1" applyAlignment="1">
      <alignment vertical="center"/>
    </xf>
    <xf numFmtId="0" fontId="9" fillId="0" borderId="0" xfId="3" applyFont="1" applyFill="1"/>
    <xf numFmtId="15" fontId="17" fillId="0" borderId="2" xfId="3" applyNumberFormat="1" applyFont="1" applyFill="1" applyBorder="1" applyAlignment="1">
      <alignment vertical="center"/>
    </xf>
    <xf numFmtId="4" fontId="3" fillId="0" borderId="2" xfId="1" applyNumberFormat="1" applyFont="1" applyFill="1" applyBorder="1" applyAlignment="1">
      <alignment vertical="center" wrapText="1"/>
    </xf>
    <xf numFmtId="0" fontId="17" fillId="0" borderId="2" xfId="3" applyFont="1" applyFill="1" applyBorder="1" applyAlignment="1">
      <alignment horizontal="center" vertical="center"/>
    </xf>
    <xf numFmtId="15" fontId="3" fillId="0" borderId="2" xfId="3" applyNumberFormat="1" applyFont="1" applyFill="1" applyBorder="1" applyAlignment="1">
      <alignment vertical="center" wrapText="1"/>
    </xf>
    <xf numFmtId="4" fontId="4" fillId="0" borderId="2" xfId="1" applyNumberFormat="1" applyFont="1" applyFill="1" applyBorder="1" applyAlignment="1">
      <alignment vertical="center" wrapText="1"/>
    </xf>
    <xf numFmtId="0" fontId="18" fillId="0" borderId="2" xfId="3" applyFont="1" applyFill="1" applyBorder="1" applyAlignment="1">
      <alignment horizontal="center" vertical="center"/>
    </xf>
    <xf numFmtId="15" fontId="4" fillId="0" borderId="2" xfId="3" applyNumberFormat="1" applyFont="1" applyFill="1" applyBorder="1" applyAlignment="1">
      <alignment vertical="center" wrapText="1"/>
    </xf>
    <xf numFmtId="0" fontId="9" fillId="0" borderId="0" xfId="0" applyFont="1" applyFill="1"/>
    <xf numFmtId="4" fontId="7" fillId="0" borderId="2" xfId="0" applyNumberFormat="1" applyFont="1" applyFill="1" applyBorder="1" applyAlignment="1">
      <alignment vertical="top" wrapText="1"/>
    </xf>
    <xf numFmtId="0" fontId="12" fillId="0" borderId="2" xfId="0" applyFont="1" applyFill="1" applyBorder="1" applyAlignment="1">
      <alignment vertical="top" wrapText="1"/>
    </xf>
    <xf numFmtId="0" fontId="2" fillId="2" borderId="11"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7" xfId="0" applyFont="1" applyBorder="1" applyAlignment="1">
      <alignment horizontal="center" vertical="center"/>
    </xf>
    <xf numFmtId="4" fontId="3" fillId="2" borderId="0" xfId="0" applyNumberFormat="1"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14" fillId="2" borderId="0" xfId="0" applyFont="1" applyFill="1" applyBorder="1" applyAlignment="1" applyProtection="1">
      <alignment horizontal="left"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4" fillId="2" borderId="0" xfId="0" applyFont="1" applyFill="1" applyBorder="1" applyAlignment="1" applyProtection="1">
      <alignment horizontal="right" vertical="center" wrapText="1"/>
    </xf>
    <xf numFmtId="0" fontId="14" fillId="2" borderId="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20" fillId="0" borderId="7"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26" fillId="0" borderId="2"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0" xfId="3" applyFont="1" applyFill="1" applyAlignment="1">
      <alignment horizontal="left" vertical="center" wrapText="1"/>
    </xf>
    <xf numFmtId="4" fontId="3" fillId="2" borderId="21" xfId="3" applyNumberFormat="1" applyFont="1" applyFill="1" applyBorder="1" applyAlignment="1">
      <alignment horizontal="right" vertical="center" wrapText="1"/>
    </xf>
    <xf numFmtId="0" fontId="20" fillId="0" borderId="6" xfId="3" applyFont="1" applyFill="1" applyBorder="1" applyAlignment="1">
      <alignment horizontal="center" vertical="center" wrapText="1"/>
    </xf>
    <xf numFmtId="0" fontId="25" fillId="0" borderId="8" xfId="3" applyFont="1" applyFill="1" applyBorder="1" applyAlignment="1">
      <alignment horizontal="center" vertical="center"/>
    </xf>
    <xf numFmtId="0" fontId="25" fillId="0" borderId="10" xfId="3" applyFont="1" applyFill="1" applyBorder="1" applyAlignment="1">
      <alignment horizontal="center" vertical="center"/>
    </xf>
    <xf numFmtId="0" fontId="20" fillId="0" borderId="9"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3"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20" xfId="3" applyFont="1" applyFill="1" applyBorder="1" applyAlignment="1">
      <alignment horizontal="center" vertical="center" wrapText="1"/>
    </xf>
    <xf numFmtId="0" fontId="2" fillId="2" borderId="21" xfId="3" applyFont="1" applyFill="1" applyBorder="1" applyAlignment="1">
      <alignment horizontal="center" vertical="center" wrapText="1"/>
    </xf>
    <xf numFmtId="0" fontId="2" fillId="2" borderId="22" xfId="3" applyFont="1" applyFill="1" applyBorder="1" applyAlignment="1">
      <alignment horizontal="center" vertical="center" wrapText="1"/>
    </xf>
    <xf numFmtId="0" fontId="11" fillId="0" borderId="1" xfId="3" applyFont="1" applyBorder="1" applyAlignment="1">
      <alignment horizontal="center" vertical="center"/>
    </xf>
    <xf numFmtId="0" fontId="11" fillId="0" borderId="17" xfId="3" applyFont="1" applyBorder="1" applyAlignment="1">
      <alignment horizontal="center" vertical="center"/>
    </xf>
    <xf numFmtId="0" fontId="10" fillId="2" borderId="1"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2"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4" fillId="2" borderId="0" xfId="3" applyFont="1" applyFill="1" applyAlignment="1">
      <alignment horizontal="right" vertical="center" wrapText="1"/>
    </xf>
  </cellXfs>
  <cellStyles count="4">
    <cellStyle name="Millares" xfId="1" builtinId="3"/>
    <cellStyle name="Millares 2" xfId="2" xr:uid="{5D70F1DD-E4EA-AE44-8DBC-D7337F5F7373}"/>
    <cellStyle name="Normal" xfId="0" builtinId="0"/>
    <cellStyle name="Normal 2" xfId="3" xr:uid="{CB4359A0-CB2D-6B4A-9A4C-92730D32D3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666432</xdr:colOff>
      <xdr:row>137</xdr:row>
      <xdr:rowOff>119670</xdr:rowOff>
    </xdr:from>
    <xdr:to>
      <xdr:col>4</xdr:col>
      <xdr:colOff>542126</xdr:colOff>
      <xdr:row>144</xdr:row>
      <xdr:rowOff>85587</xdr:rowOff>
    </xdr:to>
    <xdr:sp macro="" textlink="">
      <xdr:nvSpPr>
        <xdr:cNvPr id="2" name="Text Box 3">
          <a:extLst>
            <a:ext uri="{FF2B5EF4-FFF2-40B4-BE49-F238E27FC236}">
              <a16:creationId xmlns:a16="http://schemas.microsoft.com/office/drawing/2014/main" id="{1ED33277-D653-0EF5-9522-B169A1C4C896}"/>
            </a:ext>
          </a:extLst>
        </xdr:cNvPr>
        <xdr:cNvSpPr txBox="1">
          <a:spLocks noChangeArrowheads="1"/>
        </xdr:cNvSpPr>
      </xdr:nvSpPr>
      <xdr:spPr bwMode="auto">
        <a:xfrm>
          <a:off x="2649220" y="82166433"/>
          <a:ext cx="2186305"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6</xdr:col>
      <xdr:colOff>458475</xdr:colOff>
      <xdr:row>138</xdr:row>
      <xdr:rowOff>40855</xdr:rowOff>
    </xdr:from>
    <xdr:to>
      <xdr:col>9</xdr:col>
      <xdr:colOff>276269</xdr:colOff>
      <xdr:row>143</xdr:row>
      <xdr:rowOff>3071</xdr:rowOff>
    </xdr:to>
    <xdr:sp macro="" textlink="">
      <xdr:nvSpPr>
        <xdr:cNvPr id="3" name="Text Box 4">
          <a:extLst>
            <a:ext uri="{FF2B5EF4-FFF2-40B4-BE49-F238E27FC236}">
              <a16:creationId xmlns:a16="http://schemas.microsoft.com/office/drawing/2014/main" id="{F1FDA4DC-AD85-1E88-FF5A-D2B39AEE2E8A}"/>
            </a:ext>
          </a:extLst>
        </xdr:cNvPr>
        <xdr:cNvSpPr txBox="1">
          <a:spLocks noChangeArrowheads="1"/>
        </xdr:cNvSpPr>
      </xdr:nvSpPr>
      <xdr:spPr bwMode="auto">
        <a:xfrm>
          <a:off x="9205600" y="82217793"/>
          <a:ext cx="2593494"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11</xdr:col>
      <xdr:colOff>1781506</xdr:colOff>
      <xdr:row>138</xdr:row>
      <xdr:rowOff>52671</xdr:rowOff>
    </xdr:from>
    <xdr:to>
      <xdr:col>16</xdr:col>
      <xdr:colOff>289428</xdr:colOff>
      <xdr:row>143</xdr:row>
      <xdr:rowOff>99219</xdr:rowOff>
    </xdr:to>
    <xdr:sp macro="" textlink="">
      <xdr:nvSpPr>
        <xdr:cNvPr id="4" name="Text Box 5">
          <a:extLst>
            <a:ext uri="{FF2B5EF4-FFF2-40B4-BE49-F238E27FC236}">
              <a16:creationId xmlns:a16="http://schemas.microsoft.com/office/drawing/2014/main" id="{B32850BA-27AF-7D53-CBFB-4FFDA0FD8F1B}"/>
            </a:ext>
          </a:extLst>
        </xdr:cNvPr>
        <xdr:cNvSpPr txBox="1">
          <a:spLocks noChangeArrowheads="1"/>
        </xdr:cNvSpPr>
      </xdr:nvSpPr>
      <xdr:spPr bwMode="auto">
        <a:xfrm>
          <a:off x="14793450" y="82229609"/>
          <a:ext cx="3103473"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16</xdr:col>
      <xdr:colOff>1267618</xdr:colOff>
      <xdr:row>138</xdr:row>
      <xdr:rowOff>54354</xdr:rowOff>
    </xdr:from>
    <xdr:to>
      <xdr:col>19</xdr:col>
      <xdr:colOff>38954</xdr:colOff>
      <xdr:row>144</xdr:row>
      <xdr:rowOff>7937</xdr:rowOff>
    </xdr:to>
    <xdr:sp macro="" textlink="">
      <xdr:nvSpPr>
        <xdr:cNvPr id="5" name="Text Box 6">
          <a:extLst>
            <a:ext uri="{FF2B5EF4-FFF2-40B4-BE49-F238E27FC236}">
              <a16:creationId xmlns:a16="http://schemas.microsoft.com/office/drawing/2014/main" id="{13F4CA81-0115-81B7-8D85-5AD2D45C36A1}"/>
            </a:ext>
          </a:extLst>
        </xdr:cNvPr>
        <xdr:cNvSpPr txBox="1">
          <a:spLocks noChangeArrowheads="1"/>
        </xdr:cNvSpPr>
      </xdr:nvSpPr>
      <xdr:spPr bwMode="auto">
        <a:xfrm>
          <a:off x="18760281" y="82231292"/>
          <a:ext cx="4066648"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Josue Ríos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653732</xdr:colOff>
      <xdr:row>66</xdr:row>
      <xdr:rowOff>119670</xdr:rowOff>
    </xdr:from>
    <xdr:to>
      <xdr:col>4</xdr:col>
      <xdr:colOff>529419</xdr:colOff>
      <xdr:row>73</xdr:row>
      <xdr:rowOff>85661</xdr:rowOff>
    </xdr:to>
    <xdr:sp macro="" textlink="">
      <xdr:nvSpPr>
        <xdr:cNvPr id="2" name="Text Box 3">
          <a:extLst>
            <a:ext uri="{FF2B5EF4-FFF2-40B4-BE49-F238E27FC236}">
              <a16:creationId xmlns:a16="http://schemas.microsoft.com/office/drawing/2014/main" id="{D74DC6B5-0761-46E5-C702-68AEADCBD27E}"/>
            </a:ext>
          </a:extLst>
        </xdr:cNvPr>
        <xdr:cNvSpPr txBox="1">
          <a:spLocks noChangeArrowheads="1"/>
        </xdr:cNvSpPr>
      </xdr:nvSpPr>
      <xdr:spPr bwMode="auto">
        <a:xfrm>
          <a:off x="2653982" y="82466470"/>
          <a:ext cx="2193449"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5</xdr:col>
      <xdr:colOff>3544575</xdr:colOff>
      <xdr:row>67</xdr:row>
      <xdr:rowOff>78955</xdr:rowOff>
    </xdr:from>
    <xdr:to>
      <xdr:col>8</xdr:col>
      <xdr:colOff>2878</xdr:colOff>
      <xdr:row>72</xdr:row>
      <xdr:rowOff>41171</xdr:rowOff>
    </xdr:to>
    <xdr:sp macro="" textlink="">
      <xdr:nvSpPr>
        <xdr:cNvPr id="3" name="Text Box 4">
          <a:extLst>
            <a:ext uri="{FF2B5EF4-FFF2-40B4-BE49-F238E27FC236}">
              <a16:creationId xmlns:a16="http://schemas.microsoft.com/office/drawing/2014/main" id="{79607CA5-A89F-11AC-0FA8-4B89C929DCC5}"/>
            </a:ext>
          </a:extLst>
        </xdr:cNvPr>
        <xdr:cNvSpPr txBox="1">
          <a:spLocks noChangeArrowheads="1"/>
        </xdr:cNvSpPr>
      </xdr:nvSpPr>
      <xdr:spPr bwMode="auto">
        <a:xfrm>
          <a:off x="9148450" y="10889830"/>
          <a:ext cx="2310125"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11</xdr:col>
      <xdr:colOff>149556</xdr:colOff>
      <xdr:row>67</xdr:row>
      <xdr:rowOff>39971</xdr:rowOff>
    </xdr:from>
    <xdr:to>
      <xdr:col>13</xdr:col>
      <xdr:colOff>486912</xdr:colOff>
      <xdr:row>72</xdr:row>
      <xdr:rowOff>86519</xdr:rowOff>
    </xdr:to>
    <xdr:sp macro="" textlink="">
      <xdr:nvSpPr>
        <xdr:cNvPr id="4" name="Text Box 5">
          <a:extLst>
            <a:ext uri="{FF2B5EF4-FFF2-40B4-BE49-F238E27FC236}">
              <a16:creationId xmlns:a16="http://schemas.microsoft.com/office/drawing/2014/main" id="{CDBBB92D-8B03-792C-BDB7-B378BBC08639}"/>
            </a:ext>
          </a:extLst>
        </xdr:cNvPr>
        <xdr:cNvSpPr txBox="1">
          <a:spLocks noChangeArrowheads="1"/>
        </xdr:cNvSpPr>
      </xdr:nvSpPr>
      <xdr:spPr bwMode="auto">
        <a:xfrm>
          <a:off x="14967281" y="10863546"/>
          <a:ext cx="3105854"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16</xdr:col>
      <xdr:colOff>1127918</xdr:colOff>
      <xdr:row>67</xdr:row>
      <xdr:rowOff>41654</xdr:rowOff>
    </xdr:from>
    <xdr:to>
      <xdr:col>19</xdr:col>
      <xdr:colOff>39160</xdr:colOff>
      <xdr:row>73</xdr:row>
      <xdr:rowOff>8008</xdr:rowOff>
    </xdr:to>
    <xdr:sp macro="" textlink="">
      <xdr:nvSpPr>
        <xdr:cNvPr id="5" name="Text Box 6">
          <a:extLst>
            <a:ext uri="{FF2B5EF4-FFF2-40B4-BE49-F238E27FC236}">
              <a16:creationId xmlns:a16="http://schemas.microsoft.com/office/drawing/2014/main" id="{9EFB1F54-53F7-5C47-43E4-0E3BCC38AFFA}"/>
            </a:ext>
          </a:extLst>
        </xdr:cNvPr>
        <xdr:cNvSpPr txBox="1">
          <a:spLocks noChangeArrowheads="1"/>
        </xdr:cNvSpPr>
      </xdr:nvSpPr>
      <xdr:spPr bwMode="auto">
        <a:xfrm>
          <a:off x="18793618" y="82531329"/>
          <a:ext cx="4073792"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Josue Ríos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653732</xdr:colOff>
      <xdr:row>24</xdr:row>
      <xdr:rowOff>119670</xdr:rowOff>
    </xdr:from>
    <xdr:to>
      <xdr:col>4</xdr:col>
      <xdr:colOff>529420</xdr:colOff>
      <xdr:row>31</xdr:row>
      <xdr:rowOff>85661</xdr:rowOff>
    </xdr:to>
    <xdr:sp macro="" textlink="">
      <xdr:nvSpPr>
        <xdr:cNvPr id="2" name="Text Box 3">
          <a:extLst>
            <a:ext uri="{FF2B5EF4-FFF2-40B4-BE49-F238E27FC236}">
              <a16:creationId xmlns:a16="http://schemas.microsoft.com/office/drawing/2014/main" id="{FAD2A3A3-CB66-CF68-9251-8D581644D647}"/>
            </a:ext>
          </a:extLst>
        </xdr:cNvPr>
        <xdr:cNvSpPr txBox="1">
          <a:spLocks noChangeArrowheads="1"/>
        </xdr:cNvSpPr>
      </xdr:nvSpPr>
      <xdr:spPr bwMode="auto">
        <a:xfrm>
          <a:off x="2615882" y="10800370"/>
          <a:ext cx="2707799"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5</xdr:col>
      <xdr:colOff>3544575</xdr:colOff>
      <xdr:row>25</xdr:row>
      <xdr:rowOff>78955</xdr:rowOff>
    </xdr:from>
    <xdr:to>
      <xdr:col>8</xdr:col>
      <xdr:colOff>2941</xdr:colOff>
      <xdr:row>30</xdr:row>
      <xdr:rowOff>41171</xdr:rowOff>
    </xdr:to>
    <xdr:sp macro="" textlink="">
      <xdr:nvSpPr>
        <xdr:cNvPr id="3" name="Text Box 4">
          <a:extLst>
            <a:ext uri="{FF2B5EF4-FFF2-40B4-BE49-F238E27FC236}">
              <a16:creationId xmlns:a16="http://schemas.microsoft.com/office/drawing/2014/main" id="{1E3BB0A5-B9C4-BE41-A922-09C027462C4C}"/>
            </a:ext>
          </a:extLst>
        </xdr:cNvPr>
        <xdr:cNvSpPr txBox="1">
          <a:spLocks noChangeArrowheads="1"/>
        </xdr:cNvSpPr>
      </xdr:nvSpPr>
      <xdr:spPr bwMode="auto">
        <a:xfrm>
          <a:off x="9148450" y="10889830"/>
          <a:ext cx="2310125"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11</xdr:col>
      <xdr:colOff>149556</xdr:colOff>
      <xdr:row>25</xdr:row>
      <xdr:rowOff>39971</xdr:rowOff>
    </xdr:from>
    <xdr:to>
      <xdr:col>13</xdr:col>
      <xdr:colOff>474204</xdr:colOff>
      <xdr:row>30</xdr:row>
      <xdr:rowOff>86519</xdr:rowOff>
    </xdr:to>
    <xdr:sp macro="" textlink="">
      <xdr:nvSpPr>
        <xdr:cNvPr id="4" name="Text Box 5">
          <a:extLst>
            <a:ext uri="{FF2B5EF4-FFF2-40B4-BE49-F238E27FC236}">
              <a16:creationId xmlns:a16="http://schemas.microsoft.com/office/drawing/2014/main" id="{38CEA3BE-7068-50F2-FA2A-3A5D3B04DFD6}"/>
            </a:ext>
          </a:extLst>
        </xdr:cNvPr>
        <xdr:cNvSpPr txBox="1">
          <a:spLocks noChangeArrowheads="1"/>
        </xdr:cNvSpPr>
      </xdr:nvSpPr>
      <xdr:spPr bwMode="auto">
        <a:xfrm>
          <a:off x="14967281" y="10863546"/>
          <a:ext cx="3105854"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16</xdr:col>
      <xdr:colOff>797718</xdr:colOff>
      <xdr:row>25</xdr:row>
      <xdr:rowOff>41654</xdr:rowOff>
    </xdr:from>
    <xdr:to>
      <xdr:col>19</xdr:col>
      <xdr:colOff>39169</xdr:colOff>
      <xdr:row>31</xdr:row>
      <xdr:rowOff>8008</xdr:rowOff>
    </xdr:to>
    <xdr:sp macro="" textlink="">
      <xdr:nvSpPr>
        <xdr:cNvPr id="5" name="Text Box 6">
          <a:extLst>
            <a:ext uri="{FF2B5EF4-FFF2-40B4-BE49-F238E27FC236}">
              <a16:creationId xmlns:a16="http://schemas.microsoft.com/office/drawing/2014/main" id="{634D6E5C-ACB2-56B7-83C2-68CD68B6FE0F}"/>
            </a:ext>
          </a:extLst>
        </xdr:cNvPr>
        <xdr:cNvSpPr txBox="1">
          <a:spLocks noChangeArrowheads="1"/>
        </xdr:cNvSpPr>
      </xdr:nvSpPr>
      <xdr:spPr bwMode="auto">
        <a:xfrm>
          <a:off x="20241418" y="10865229"/>
          <a:ext cx="4473842"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Josué Ríos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653732</xdr:colOff>
      <xdr:row>37</xdr:row>
      <xdr:rowOff>119670</xdr:rowOff>
    </xdr:from>
    <xdr:to>
      <xdr:col>4</xdr:col>
      <xdr:colOff>529420</xdr:colOff>
      <xdr:row>44</xdr:row>
      <xdr:rowOff>85661</xdr:rowOff>
    </xdr:to>
    <xdr:sp macro="" textlink="">
      <xdr:nvSpPr>
        <xdr:cNvPr id="2" name="Text Box 3">
          <a:extLst>
            <a:ext uri="{FF2B5EF4-FFF2-40B4-BE49-F238E27FC236}">
              <a16:creationId xmlns:a16="http://schemas.microsoft.com/office/drawing/2014/main" id="{804EA88C-4FC2-7208-461A-2DDD9FFA9B68}"/>
            </a:ext>
          </a:extLst>
        </xdr:cNvPr>
        <xdr:cNvSpPr txBox="1">
          <a:spLocks noChangeArrowheads="1"/>
        </xdr:cNvSpPr>
      </xdr:nvSpPr>
      <xdr:spPr bwMode="auto">
        <a:xfrm>
          <a:off x="2615882" y="7409470"/>
          <a:ext cx="2707799"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5</xdr:col>
      <xdr:colOff>3544575</xdr:colOff>
      <xdr:row>38</xdr:row>
      <xdr:rowOff>78955</xdr:rowOff>
    </xdr:from>
    <xdr:to>
      <xdr:col>8</xdr:col>
      <xdr:colOff>2916</xdr:colOff>
      <xdr:row>43</xdr:row>
      <xdr:rowOff>41171</xdr:rowOff>
    </xdr:to>
    <xdr:sp macro="" textlink="">
      <xdr:nvSpPr>
        <xdr:cNvPr id="3" name="Text Box 4">
          <a:extLst>
            <a:ext uri="{FF2B5EF4-FFF2-40B4-BE49-F238E27FC236}">
              <a16:creationId xmlns:a16="http://schemas.microsoft.com/office/drawing/2014/main" id="{F29ED004-B3C2-6653-1A6E-FC54D54C003B}"/>
            </a:ext>
          </a:extLst>
        </xdr:cNvPr>
        <xdr:cNvSpPr txBox="1">
          <a:spLocks noChangeArrowheads="1"/>
        </xdr:cNvSpPr>
      </xdr:nvSpPr>
      <xdr:spPr bwMode="auto">
        <a:xfrm>
          <a:off x="9148450" y="7498930"/>
          <a:ext cx="2310125" cy="67659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11</xdr:col>
      <xdr:colOff>149556</xdr:colOff>
      <xdr:row>38</xdr:row>
      <xdr:rowOff>39971</xdr:rowOff>
    </xdr:from>
    <xdr:to>
      <xdr:col>13</xdr:col>
      <xdr:colOff>474204</xdr:colOff>
      <xdr:row>43</xdr:row>
      <xdr:rowOff>86519</xdr:rowOff>
    </xdr:to>
    <xdr:sp macro="" textlink="">
      <xdr:nvSpPr>
        <xdr:cNvPr id="4" name="Text Box 5">
          <a:extLst>
            <a:ext uri="{FF2B5EF4-FFF2-40B4-BE49-F238E27FC236}">
              <a16:creationId xmlns:a16="http://schemas.microsoft.com/office/drawing/2014/main" id="{17B48FC3-C992-3FB6-C5F1-FD3DD9213B01}"/>
            </a:ext>
          </a:extLst>
        </xdr:cNvPr>
        <xdr:cNvSpPr txBox="1">
          <a:spLocks noChangeArrowheads="1"/>
        </xdr:cNvSpPr>
      </xdr:nvSpPr>
      <xdr:spPr bwMode="auto">
        <a:xfrm>
          <a:off x="14967281" y="7472646"/>
          <a:ext cx="3105854" cy="76092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16</xdr:col>
      <xdr:colOff>1127918</xdr:colOff>
      <xdr:row>38</xdr:row>
      <xdr:rowOff>41654</xdr:rowOff>
    </xdr:from>
    <xdr:to>
      <xdr:col>19</xdr:col>
      <xdr:colOff>39160</xdr:colOff>
      <xdr:row>44</xdr:row>
      <xdr:rowOff>8008</xdr:rowOff>
    </xdr:to>
    <xdr:sp macro="" textlink="">
      <xdr:nvSpPr>
        <xdr:cNvPr id="5" name="Text Box 6">
          <a:extLst>
            <a:ext uri="{FF2B5EF4-FFF2-40B4-BE49-F238E27FC236}">
              <a16:creationId xmlns:a16="http://schemas.microsoft.com/office/drawing/2014/main" id="{012E1C0D-86DB-DE0A-9169-726A064983FC}"/>
            </a:ext>
          </a:extLst>
        </xdr:cNvPr>
        <xdr:cNvSpPr txBox="1">
          <a:spLocks noChangeArrowheads="1"/>
        </xdr:cNvSpPr>
      </xdr:nvSpPr>
      <xdr:spPr bwMode="auto">
        <a:xfrm>
          <a:off x="20241418" y="7474329"/>
          <a:ext cx="4711967" cy="810833"/>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Josue Ríos Gacía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937D-0382-334A-8994-BFE592059B51}">
  <sheetPr>
    <pageSetUpPr fitToPage="1"/>
  </sheetPr>
  <dimension ref="A1:T196"/>
  <sheetViews>
    <sheetView view="pageBreakPreview" topLeftCell="C11" zoomScale="98" zoomScaleNormal="100" zoomScaleSheetLayoutView="98" workbookViewId="0">
      <selection activeCell="C7" sqref="C7:L7"/>
    </sheetView>
  </sheetViews>
  <sheetFormatPr baseColWidth="10" defaultColWidth="9.1640625" defaultRowHeight="13"/>
  <cols>
    <col min="1" max="1" width="31.1640625" customWidth="1"/>
    <col min="2" max="2" width="29.83203125" style="3" customWidth="1"/>
    <col min="3" max="4" width="5.5" style="8" customWidth="1"/>
    <col min="5" max="5" width="17.33203125" customWidth="1"/>
    <col min="6" max="6" width="49.33203125" style="5" customWidth="1"/>
    <col min="7" max="7" width="12.6640625" customWidth="1"/>
    <col min="8" max="8" width="12.5" style="8" customWidth="1"/>
    <col min="9" max="9" width="16" customWidth="1"/>
    <col min="10" max="11" width="12.5" customWidth="1"/>
    <col min="12" max="12" width="30.83203125" customWidth="1"/>
    <col min="13" max="13" width="13" customWidth="1"/>
    <col min="14" max="14" width="16" customWidth="1"/>
    <col min="15" max="15" width="4.83203125" style="8" customWidth="1"/>
    <col min="16" max="16" width="5.5" style="8" customWidth="1"/>
    <col min="17" max="17" width="18.5" customWidth="1"/>
    <col min="18" max="18" width="45.5" style="5" customWidth="1"/>
    <col min="19" max="19" width="13.33203125" customWidth="1"/>
    <col min="20" max="20" width="12.83203125" customWidth="1"/>
  </cols>
  <sheetData>
    <row r="1" spans="1:20" ht="18" customHeight="1">
      <c r="A1" s="12"/>
      <c r="B1" s="15"/>
      <c r="C1" s="6"/>
      <c r="D1" s="6"/>
      <c r="E1" s="1"/>
      <c r="F1" s="12"/>
      <c r="G1" s="12"/>
      <c r="H1" s="6"/>
      <c r="I1" s="1"/>
      <c r="J1" s="1"/>
      <c r="K1" s="1"/>
      <c r="L1" s="12"/>
      <c r="M1" s="12"/>
      <c r="N1" s="12"/>
      <c r="O1" s="6"/>
      <c r="P1" s="6"/>
      <c r="Q1" s="1"/>
      <c r="R1" s="12"/>
      <c r="S1" s="12"/>
    </row>
    <row r="2" spans="1:20" ht="11" customHeight="1">
      <c r="A2" s="2"/>
      <c r="B2" s="15"/>
      <c r="C2" s="6"/>
      <c r="D2" s="7"/>
      <c r="E2" s="1"/>
      <c r="F2" s="4"/>
      <c r="G2" s="2"/>
      <c r="H2" s="7"/>
      <c r="I2" s="1"/>
      <c r="J2" s="1"/>
      <c r="K2" s="1"/>
      <c r="L2" s="2"/>
      <c r="M2" s="2"/>
      <c r="N2" s="2"/>
      <c r="O2" s="6"/>
      <c r="P2" s="7"/>
      <c r="Q2" s="1"/>
      <c r="R2" s="211" t="s">
        <v>68</v>
      </c>
      <c r="S2" s="211"/>
    </row>
    <row r="3" spans="1:20" ht="20.25" customHeight="1">
      <c r="A3" s="212" t="s">
        <v>69</v>
      </c>
      <c r="B3" s="212"/>
      <c r="C3" s="212"/>
      <c r="D3" s="212"/>
      <c r="E3" s="212"/>
      <c r="F3" s="212"/>
      <c r="G3" s="212"/>
      <c r="H3" s="212"/>
      <c r="I3" s="212"/>
      <c r="J3" s="212"/>
      <c r="K3" s="212"/>
      <c r="L3" s="212"/>
      <c r="M3" s="212"/>
      <c r="N3" s="212"/>
      <c r="O3" s="212"/>
      <c r="P3" s="212"/>
      <c r="Q3" s="212"/>
      <c r="R3" s="212"/>
      <c r="S3" s="212"/>
    </row>
    <row r="4" spans="1:20" ht="18.75" customHeight="1">
      <c r="A4" s="212" t="s">
        <v>306</v>
      </c>
      <c r="B4" s="212"/>
      <c r="C4" s="212"/>
      <c r="D4" s="212"/>
      <c r="E4" s="212"/>
      <c r="F4" s="212"/>
      <c r="G4" s="212"/>
      <c r="H4" s="212"/>
      <c r="I4" s="212"/>
      <c r="J4" s="212"/>
      <c r="K4" s="212"/>
      <c r="L4" s="212"/>
      <c r="M4" s="212"/>
      <c r="N4" s="212"/>
      <c r="O4" s="212"/>
      <c r="P4" s="212"/>
      <c r="Q4" s="212"/>
      <c r="R4" s="212"/>
      <c r="S4" s="212"/>
    </row>
    <row r="5" spans="1:20" s="14" customFormat="1" ht="18.75" customHeight="1">
      <c r="A5" s="212" t="s">
        <v>70</v>
      </c>
      <c r="B5" s="212"/>
      <c r="C5" s="212"/>
      <c r="D5" s="212"/>
      <c r="E5" s="212"/>
      <c r="F5" s="212"/>
      <c r="G5" s="212"/>
      <c r="H5" s="212"/>
      <c r="I5" s="212"/>
      <c r="J5" s="212"/>
      <c r="K5" s="212"/>
      <c r="L5" s="212"/>
      <c r="M5" s="212"/>
      <c r="N5" s="212"/>
      <c r="O5" s="212"/>
      <c r="P5" s="212"/>
      <c r="Q5" s="212"/>
      <c r="R5" s="212"/>
      <c r="S5" s="212"/>
    </row>
    <row r="6" spans="1:20" ht="30.75" customHeight="1">
      <c r="A6" s="207" t="s">
        <v>72</v>
      </c>
      <c r="B6" s="207"/>
      <c r="C6" s="207"/>
      <c r="D6" s="207"/>
      <c r="E6" s="207"/>
      <c r="F6" s="207"/>
      <c r="G6" s="13"/>
      <c r="H6" s="13"/>
      <c r="I6" s="13"/>
      <c r="J6" s="13"/>
      <c r="K6" s="13"/>
      <c r="L6" s="13"/>
      <c r="M6" s="13"/>
      <c r="N6" s="13"/>
      <c r="O6" s="13"/>
      <c r="P6" s="13"/>
      <c r="Q6" s="13"/>
      <c r="R6" s="13"/>
      <c r="S6" s="13"/>
    </row>
    <row r="7" spans="1:20" ht="29.25" customHeight="1">
      <c r="A7" s="207" t="s">
        <v>71</v>
      </c>
      <c r="B7" s="207"/>
      <c r="C7" s="207" t="s">
        <v>366</v>
      </c>
      <c r="D7" s="207"/>
      <c r="E7" s="207"/>
      <c r="F7" s="207"/>
      <c r="G7" s="207"/>
      <c r="H7" s="207"/>
      <c r="I7" s="207"/>
      <c r="J7" s="207"/>
      <c r="K7" s="207"/>
      <c r="L7" s="207"/>
      <c r="M7" s="19"/>
      <c r="N7" s="19">
        <f>T135</f>
        <v>-0.63999999999941792</v>
      </c>
      <c r="O7" s="20"/>
      <c r="P7" s="20"/>
      <c r="Q7" s="20"/>
      <c r="R7" s="13"/>
      <c r="S7" s="13"/>
    </row>
    <row r="8" spans="1:20" ht="30" customHeight="1" thickBot="1">
      <c r="A8" s="13"/>
      <c r="B8" s="13"/>
      <c r="C8" s="13"/>
      <c r="D8" s="13"/>
      <c r="E8" s="13"/>
      <c r="F8" s="13"/>
      <c r="G8" s="13"/>
      <c r="H8" s="13"/>
      <c r="I8" s="13"/>
      <c r="J8" s="13"/>
      <c r="K8" s="13"/>
      <c r="L8" s="13"/>
      <c r="M8" s="13"/>
      <c r="N8" s="205"/>
      <c r="O8" s="206"/>
      <c r="P8" s="206"/>
      <c r="Q8" s="206"/>
      <c r="R8" s="206"/>
      <c r="S8" s="13"/>
    </row>
    <row r="9" spans="1:20" ht="24" customHeight="1" thickBot="1">
      <c r="A9" s="213" t="s">
        <v>54</v>
      </c>
      <c r="B9" s="214"/>
      <c r="C9" s="214"/>
      <c r="D9" s="214"/>
      <c r="E9" s="214"/>
      <c r="F9" s="214"/>
      <c r="G9" s="214"/>
      <c r="H9" s="208" t="s">
        <v>60</v>
      </c>
      <c r="I9" s="209"/>
      <c r="J9" s="209"/>
      <c r="K9" s="209"/>
      <c r="L9" s="209"/>
      <c r="M9" s="209"/>
      <c r="N9" s="210"/>
      <c r="O9" s="197" t="s">
        <v>67</v>
      </c>
      <c r="P9" s="198"/>
      <c r="Q9" s="198"/>
      <c r="R9" s="198"/>
      <c r="S9" s="199"/>
      <c r="T9" s="203" t="s">
        <v>73</v>
      </c>
    </row>
    <row r="10" spans="1:20" ht="30.75" customHeight="1" thickBot="1">
      <c r="A10" s="215" t="s">
        <v>55</v>
      </c>
      <c r="B10" s="215" t="s">
        <v>66</v>
      </c>
      <c r="C10" s="213" t="s">
        <v>56</v>
      </c>
      <c r="D10" s="217"/>
      <c r="E10" s="215" t="s">
        <v>57</v>
      </c>
      <c r="F10" s="215" t="s">
        <v>58</v>
      </c>
      <c r="G10" s="215" t="s">
        <v>59</v>
      </c>
      <c r="H10" s="208" t="s">
        <v>61</v>
      </c>
      <c r="I10" s="209"/>
      <c r="J10" s="209"/>
      <c r="K10" s="209"/>
      <c r="L10" s="209"/>
      <c r="M10" s="209"/>
      <c r="N10" s="210"/>
      <c r="O10" s="200"/>
      <c r="P10" s="201"/>
      <c r="Q10" s="201"/>
      <c r="R10" s="201"/>
      <c r="S10" s="202"/>
      <c r="T10" s="204"/>
    </row>
    <row r="11" spans="1:20" ht="57.75" customHeight="1" thickBot="1">
      <c r="A11" s="216"/>
      <c r="B11" s="216"/>
      <c r="C11" s="218"/>
      <c r="D11" s="219"/>
      <c r="E11" s="216"/>
      <c r="F11" s="216"/>
      <c r="G11" s="216"/>
      <c r="H11" s="16" t="s">
        <v>56</v>
      </c>
      <c r="I11" s="16" t="s">
        <v>57</v>
      </c>
      <c r="J11" s="16" t="s">
        <v>62</v>
      </c>
      <c r="K11" s="16" t="s">
        <v>63</v>
      </c>
      <c r="L11" s="16" t="s">
        <v>64</v>
      </c>
      <c r="M11" s="16" t="s">
        <v>59</v>
      </c>
      <c r="N11" s="16" t="s">
        <v>65</v>
      </c>
      <c r="O11" s="197" t="s">
        <v>56</v>
      </c>
      <c r="P11" s="199"/>
      <c r="Q11" s="17" t="s">
        <v>57</v>
      </c>
      <c r="R11" s="18" t="s">
        <v>58</v>
      </c>
      <c r="S11" s="9" t="s">
        <v>59</v>
      </c>
      <c r="T11" s="204"/>
    </row>
    <row r="12" spans="1:20" s="11" customFormat="1">
      <c r="A12" s="108" t="s">
        <v>84</v>
      </c>
      <c r="B12" s="109" t="s">
        <v>85</v>
      </c>
      <c r="C12" s="109"/>
      <c r="D12" s="110"/>
      <c r="E12" s="111"/>
      <c r="F12" s="109"/>
      <c r="G12" s="112"/>
      <c r="H12" s="109"/>
      <c r="I12" s="111"/>
      <c r="J12" s="111"/>
      <c r="K12" s="111"/>
      <c r="L12" s="109"/>
      <c r="M12" s="109"/>
      <c r="N12" s="109"/>
      <c r="O12" s="113"/>
      <c r="P12" s="110"/>
      <c r="Q12" s="111"/>
      <c r="R12" s="109"/>
      <c r="S12" s="112"/>
      <c r="T12" s="114"/>
    </row>
    <row r="13" spans="1:20" s="11" customFormat="1">
      <c r="A13" s="115" t="s">
        <v>86</v>
      </c>
      <c r="B13" s="74" t="s">
        <v>87</v>
      </c>
      <c r="C13" s="74"/>
      <c r="D13" s="75"/>
      <c r="E13" s="76"/>
      <c r="F13" s="74"/>
      <c r="G13" s="77"/>
      <c r="H13" s="74"/>
      <c r="I13" s="76"/>
      <c r="J13" s="76"/>
      <c r="K13" s="76"/>
      <c r="L13" s="74"/>
      <c r="M13" s="74"/>
      <c r="N13" s="74"/>
      <c r="O13" s="78"/>
      <c r="P13" s="75"/>
      <c r="Q13" s="76"/>
      <c r="R13" s="74"/>
      <c r="S13" s="77"/>
      <c r="T13" s="116"/>
    </row>
    <row r="14" spans="1:20" s="11" customFormat="1">
      <c r="A14" s="115" t="s">
        <v>0</v>
      </c>
      <c r="B14" s="74" t="s">
        <v>1</v>
      </c>
      <c r="C14" s="74"/>
      <c r="D14" s="75"/>
      <c r="E14" s="76"/>
      <c r="F14" s="74"/>
      <c r="G14" s="77"/>
      <c r="H14" s="74"/>
      <c r="I14" s="76"/>
      <c r="J14" s="76"/>
      <c r="K14" s="76"/>
      <c r="L14" s="74"/>
      <c r="M14" s="74"/>
      <c r="N14" s="74"/>
      <c r="O14" s="78"/>
      <c r="P14" s="75"/>
      <c r="Q14" s="76"/>
      <c r="R14" s="74"/>
      <c r="S14" s="77"/>
      <c r="T14" s="116"/>
    </row>
    <row r="15" spans="1:20" s="11" customFormat="1">
      <c r="A15" s="117" t="s">
        <v>88</v>
      </c>
      <c r="B15" s="80"/>
      <c r="C15" s="78"/>
      <c r="D15" s="81"/>
      <c r="E15" s="76"/>
      <c r="F15" s="80"/>
      <c r="G15" s="82">
        <v>432695.25</v>
      </c>
      <c r="H15" s="80"/>
      <c r="I15" s="76"/>
      <c r="J15" s="76"/>
      <c r="K15" s="76"/>
      <c r="L15" s="80"/>
      <c r="M15" s="80"/>
      <c r="N15" s="80"/>
      <c r="O15" s="78"/>
      <c r="P15" s="81"/>
      <c r="Q15" s="76"/>
      <c r="R15" s="80"/>
      <c r="S15" s="82"/>
      <c r="T15" s="118"/>
    </row>
    <row r="16" spans="1:20" s="194" customFormat="1" ht="26">
      <c r="A16" s="119"/>
      <c r="B16" s="83"/>
      <c r="C16" s="78" t="s">
        <v>6</v>
      </c>
      <c r="D16" s="78" t="s">
        <v>47</v>
      </c>
      <c r="E16" s="83" t="s">
        <v>89</v>
      </c>
      <c r="F16" s="83" t="s">
        <v>90</v>
      </c>
      <c r="G16" s="85">
        <v>40000</v>
      </c>
      <c r="H16" s="83" t="s">
        <v>91</v>
      </c>
      <c r="I16" s="83" t="s">
        <v>89</v>
      </c>
      <c r="J16" s="83" t="s">
        <v>343</v>
      </c>
      <c r="K16" s="83" t="s">
        <v>341</v>
      </c>
      <c r="L16" s="83" t="s">
        <v>1</v>
      </c>
      <c r="M16" s="85">
        <v>40000</v>
      </c>
      <c r="N16" s="83" t="s">
        <v>89</v>
      </c>
      <c r="O16" s="78" t="s">
        <v>2</v>
      </c>
      <c r="P16" s="78" t="s">
        <v>3</v>
      </c>
      <c r="Q16" s="83" t="s">
        <v>92</v>
      </c>
      <c r="R16" s="83" t="s">
        <v>93</v>
      </c>
      <c r="S16" s="85">
        <v>7999.95</v>
      </c>
      <c r="T16" s="120"/>
    </row>
    <row r="17" spans="1:20" s="194" customFormat="1" ht="26">
      <c r="A17" s="119"/>
      <c r="B17" s="83"/>
      <c r="C17" s="78" t="s">
        <v>6</v>
      </c>
      <c r="D17" s="78" t="s">
        <v>48</v>
      </c>
      <c r="E17" s="83" t="s">
        <v>94</v>
      </c>
      <c r="F17" s="83" t="s">
        <v>95</v>
      </c>
      <c r="G17" s="85">
        <v>40000</v>
      </c>
      <c r="H17" s="83" t="s">
        <v>96</v>
      </c>
      <c r="I17" s="83" t="s">
        <v>94</v>
      </c>
      <c r="J17" s="83" t="s">
        <v>343</v>
      </c>
      <c r="K17" s="83" t="s">
        <v>341</v>
      </c>
      <c r="L17" s="83" t="s">
        <v>1</v>
      </c>
      <c r="M17" s="85">
        <v>40000</v>
      </c>
      <c r="N17" s="83" t="s">
        <v>94</v>
      </c>
      <c r="O17" s="78" t="s">
        <v>2</v>
      </c>
      <c r="P17" s="78" t="s">
        <v>34</v>
      </c>
      <c r="Q17" s="83" t="s">
        <v>92</v>
      </c>
      <c r="R17" s="83" t="s">
        <v>97</v>
      </c>
      <c r="S17" s="85">
        <v>7999.94</v>
      </c>
      <c r="T17" s="120"/>
    </row>
    <row r="18" spans="1:20" s="194" customFormat="1" ht="52">
      <c r="A18" s="119"/>
      <c r="B18" s="83"/>
      <c r="C18" s="78" t="s">
        <v>6</v>
      </c>
      <c r="D18" s="78" t="s">
        <v>10</v>
      </c>
      <c r="E18" s="83" t="s">
        <v>98</v>
      </c>
      <c r="F18" s="83" t="s">
        <v>99</v>
      </c>
      <c r="G18" s="85">
        <v>40000</v>
      </c>
      <c r="H18" s="83" t="s">
        <v>100</v>
      </c>
      <c r="I18" s="83" t="s">
        <v>98</v>
      </c>
      <c r="J18" s="83" t="s">
        <v>343</v>
      </c>
      <c r="K18" s="83" t="s">
        <v>341</v>
      </c>
      <c r="L18" s="83" t="s">
        <v>1</v>
      </c>
      <c r="M18" s="85">
        <v>40000</v>
      </c>
      <c r="N18" s="83" t="s">
        <v>98</v>
      </c>
      <c r="O18" s="78" t="s">
        <v>25</v>
      </c>
      <c r="P18" s="78" t="s">
        <v>49</v>
      </c>
      <c r="Q18" s="83" t="s">
        <v>101</v>
      </c>
      <c r="R18" s="83" t="s">
        <v>102</v>
      </c>
      <c r="S18" s="85">
        <v>40000</v>
      </c>
      <c r="T18" s="120"/>
    </row>
    <row r="19" spans="1:20" s="194" customFormat="1" ht="39">
      <c r="A19" s="119"/>
      <c r="B19" s="83"/>
      <c r="C19" s="78" t="s">
        <v>8</v>
      </c>
      <c r="D19" s="78" t="s">
        <v>53</v>
      </c>
      <c r="E19" s="83" t="s">
        <v>103</v>
      </c>
      <c r="F19" s="83" t="s">
        <v>104</v>
      </c>
      <c r="G19" s="85">
        <v>225.29</v>
      </c>
      <c r="H19" s="76"/>
      <c r="I19" s="83" t="s">
        <v>103</v>
      </c>
      <c r="J19" s="83" t="s">
        <v>343</v>
      </c>
      <c r="K19" s="83" t="s">
        <v>341</v>
      </c>
      <c r="L19" s="83" t="s">
        <v>4</v>
      </c>
      <c r="M19" s="85">
        <v>225.29</v>
      </c>
      <c r="N19" s="83" t="s">
        <v>103</v>
      </c>
      <c r="O19" s="78" t="s">
        <v>2</v>
      </c>
      <c r="P19" s="78" t="s">
        <v>105</v>
      </c>
      <c r="Q19" s="83" t="s">
        <v>103</v>
      </c>
      <c r="R19" s="83" t="s">
        <v>106</v>
      </c>
      <c r="S19" s="85">
        <v>2399.9499999999998</v>
      </c>
      <c r="T19" s="120"/>
    </row>
    <row r="20" spans="1:20" s="194" customFormat="1" ht="52">
      <c r="A20" s="119"/>
      <c r="B20" s="83"/>
      <c r="C20" s="78" t="s">
        <v>2</v>
      </c>
      <c r="D20" s="78" t="s">
        <v>107</v>
      </c>
      <c r="E20" s="83" t="s">
        <v>108</v>
      </c>
      <c r="F20" s="83" t="s">
        <v>109</v>
      </c>
      <c r="G20" s="85">
        <v>2700</v>
      </c>
      <c r="H20" s="83" t="s">
        <v>110</v>
      </c>
      <c r="I20" s="83" t="s">
        <v>108</v>
      </c>
      <c r="J20" s="83" t="s">
        <v>343</v>
      </c>
      <c r="K20" s="83" t="s">
        <v>341</v>
      </c>
      <c r="L20" s="83" t="s">
        <v>1</v>
      </c>
      <c r="M20" s="85">
        <v>2700</v>
      </c>
      <c r="N20" s="83" t="s">
        <v>108</v>
      </c>
      <c r="O20" s="78" t="s">
        <v>6</v>
      </c>
      <c r="P20" s="78" t="s">
        <v>53</v>
      </c>
      <c r="Q20" s="83" t="s">
        <v>103</v>
      </c>
      <c r="R20" s="83" t="s">
        <v>111</v>
      </c>
      <c r="S20" s="85">
        <v>2258.1</v>
      </c>
      <c r="T20" s="120"/>
    </row>
    <row r="21" spans="1:20" s="194" customFormat="1" ht="39">
      <c r="A21" s="119"/>
      <c r="B21" s="83"/>
      <c r="C21" s="78" t="s">
        <v>6</v>
      </c>
      <c r="D21" s="78" t="s">
        <v>14</v>
      </c>
      <c r="E21" s="83" t="s">
        <v>112</v>
      </c>
      <c r="F21" s="83" t="s">
        <v>113</v>
      </c>
      <c r="G21" s="85">
        <v>40000</v>
      </c>
      <c r="H21" s="83" t="s">
        <v>43</v>
      </c>
      <c r="I21" s="83" t="s">
        <v>112</v>
      </c>
      <c r="J21" s="83" t="s">
        <v>343</v>
      </c>
      <c r="K21" s="83" t="s">
        <v>341</v>
      </c>
      <c r="L21" s="83" t="s">
        <v>1</v>
      </c>
      <c r="M21" s="85">
        <v>40000</v>
      </c>
      <c r="N21" s="83" t="s">
        <v>112</v>
      </c>
      <c r="O21" s="78" t="s">
        <v>2</v>
      </c>
      <c r="P21" s="78" t="s">
        <v>114</v>
      </c>
      <c r="Q21" s="83" t="s">
        <v>115</v>
      </c>
      <c r="R21" s="83" t="s">
        <v>116</v>
      </c>
      <c r="S21" s="85">
        <v>175</v>
      </c>
      <c r="T21" s="120"/>
    </row>
    <row r="22" spans="1:20" s="194" customFormat="1" ht="78">
      <c r="A22" s="119"/>
      <c r="B22" s="83"/>
      <c r="C22" s="78" t="s">
        <v>6</v>
      </c>
      <c r="D22" s="78" t="s">
        <v>15</v>
      </c>
      <c r="E22" s="83" t="s">
        <v>112</v>
      </c>
      <c r="F22" s="83" t="s">
        <v>117</v>
      </c>
      <c r="G22" s="85">
        <v>50000</v>
      </c>
      <c r="H22" s="83" t="s">
        <v>118</v>
      </c>
      <c r="I22" s="83" t="s">
        <v>112</v>
      </c>
      <c r="J22" s="83" t="s">
        <v>343</v>
      </c>
      <c r="K22" s="83" t="s">
        <v>341</v>
      </c>
      <c r="L22" s="83" t="s">
        <v>1</v>
      </c>
      <c r="M22" s="85">
        <v>50000</v>
      </c>
      <c r="N22" s="83" t="s">
        <v>112</v>
      </c>
      <c r="O22" s="78" t="s">
        <v>25</v>
      </c>
      <c r="P22" s="78" t="s">
        <v>17</v>
      </c>
      <c r="Q22" s="83" t="s">
        <v>119</v>
      </c>
      <c r="R22" s="83" t="s">
        <v>120</v>
      </c>
      <c r="S22" s="85">
        <v>40035.83</v>
      </c>
      <c r="T22" s="120"/>
    </row>
    <row r="23" spans="1:20" s="194" customFormat="1" ht="39">
      <c r="A23" s="119"/>
      <c r="B23" s="83"/>
      <c r="C23" s="78" t="s">
        <v>6</v>
      </c>
      <c r="D23" s="78" t="s">
        <v>12</v>
      </c>
      <c r="E23" s="83" t="s">
        <v>121</v>
      </c>
      <c r="F23" s="83" t="s">
        <v>122</v>
      </c>
      <c r="G23" s="85">
        <v>40000</v>
      </c>
      <c r="H23" s="83" t="s">
        <v>123</v>
      </c>
      <c r="I23" s="83" t="s">
        <v>121</v>
      </c>
      <c r="J23" s="83" t="s">
        <v>343</v>
      </c>
      <c r="K23" s="83" t="s">
        <v>341</v>
      </c>
      <c r="L23" s="83" t="s">
        <v>1</v>
      </c>
      <c r="M23" s="85">
        <v>40000</v>
      </c>
      <c r="N23" s="83" t="s">
        <v>121</v>
      </c>
      <c r="O23" s="78" t="s">
        <v>2</v>
      </c>
      <c r="P23" s="78" t="s">
        <v>20</v>
      </c>
      <c r="Q23" s="83" t="s">
        <v>124</v>
      </c>
      <c r="R23" s="83" t="s">
        <v>125</v>
      </c>
      <c r="S23" s="85">
        <v>2300</v>
      </c>
      <c r="T23" s="120"/>
    </row>
    <row r="24" spans="1:20" s="194" customFormat="1" ht="26">
      <c r="A24" s="119"/>
      <c r="B24" s="83"/>
      <c r="C24" s="78" t="s">
        <v>6</v>
      </c>
      <c r="D24" s="78" t="s">
        <v>126</v>
      </c>
      <c r="E24" s="83" t="s">
        <v>121</v>
      </c>
      <c r="F24" s="83" t="s">
        <v>127</v>
      </c>
      <c r="G24" s="85">
        <v>50000</v>
      </c>
      <c r="H24" s="83" t="s">
        <v>128</v>
      </c>
      <c r="I24" s="83" t="s">
        <v>121</v>
      </c>
      <c r="J24" s="83" t="s">
        <v>343</v>
      </c>
      <c r="K24" s="83" t="s">
        <v>341</v>
      </c>
      <c r="L24" s="83" t="s">
        <v>1</v>
      </c>
      <c r="M24" s="85">
        <v>50000</v>
      </c>
      <c r="N24" s="83" t="s">
        <v>121</v>
      </c>
      <c r="O24" s="78" t="s">
        <v>8</v>
      </c>
      <c r="P24" s="78" t="s">
        <v>21</v>
      </c>
      <c r="Q24" s="83" t="s">
        <v>124</v>
      </c>
      <c r="R24" s="83" t="s">
        <v>129</v>
      </c>
      <c r="S24" s="85">
        <v>138600</v>
      </c>
      <c r="T24" s="120"/>
    </row>
    <row r="25" spans="1:20" s="194" customFormat="1" ht="39">
      <c r="A25" s="119"/>
      <c r="B25" s="83"/>
      <c r="C25" s="78" t="s">
        <v>6</v>
      </c>
      <c r="D25" s="78" t="s">
        <v>42</v>
      </c>
      <c r="E25" s="83" t="s">
        <v>124</v>
      </c>
      <c r="F25" s="83" t="s">
        <v>130</v>
      </c>
      <c r="G25" s="85">
        <v>138600</v>
      </c>
      <c r="H25" s="83" t="s">
        <v>131</v>
      </c>
      <c r="I25" s="83" t="s">
        <v>124</v>
      </c>
      <c r="J25" s="83" t="s">
        <v>343</v>
      </c>
      <c r="K25" s="83" t="s">
        <v>341</v>
      </c>
      <c r="L25" s="83" t="s">
        <v>1</v>
      </c>
      <c r="M25" s="85">
        <v>138600</v>
      </c>
      <c r="N25" s="83" t="s">
        <v>124</v>
      </c>
      <c r="O25" s="78" t="s">
        <v>6</v>
      </c>
      <c r="P25" s="78" t="s">
        <v>132</v>
      </c>
      <c r="Q25" s="83" t="s">
        <v>133</v>
      </c>
      <c r="R25" s="83" t="s">
        <v>134</v>
      </c>
      <c r="S25" s="85">
        <v>54828</v>
      </c>
      <c r="T25" s="120"/>
    </row>
    <row r="26" spans="1:20" s="194" customFormat="1" ht="26">
      <c r="A26" s="119"/>
      <c r="B26" s="83"/>
      <c r="C26" s="78" t="s">
        <v>6</v>
      </c>
      <c r="D26" s="78" t="s">
        <v>26</v>
      </c>
      <c r="E26" s="83" t="s">
        <v>135</v>
      </c>
      <c r="F26" s="83" t="s">
        <v>136</v>
      </c>
      <c r="G26" s="85">
        <v>21194.26</v>
      </c>
      <c r="H26" s="83" t="s">
        <v>137</v>
      </c>
      <c r="I26" s="83" t="s">
        <v>135</v>
      </c>
      <c r="J26" s="83" t="s">
        <v>343</v>
      </c>
      <c r="K26" s="83" t="s">
        <v>341</v>
      </c>
      <c r="L26" s="83" t="s">
        <v>1</v>
      </c>
      <c r="M26" s="85">
        <v>21194.26</v>
      </c>
      <c r="N26" s="83" t="s">
        <v>135</v>
      </c>
      <c r="O26" s="78" t="s">
        <v>25</v>
      </c>
      <c r="P26" s="78" t="s">
        <v>138</v>
      </c>
      <c r="Q26" s="83" t="s">
        <v>139</v>
      </c>
      <c r="R26" s="83" t="s">
        <v>140</v>
      </c>
      <c r="S26" s="85">
        <v>50000.81</v>
      </c>
      <c r="T26" s="120"/>
    </row>
    <row r="27" spans="1:20" s="194" customFormat="1" ht="39">
      <c r="A27" s="119"/>
      <c r="B27" s="83"/>
      <c r="C27" s="78" t="s">
        <v>6</v>
      </c>
      <c r="D27" s="78" t="s">
        <v>132</v>
      </c>
      <c r="E27" s="83" t="s">
        <v>133</v>
      </c>
      <c r="F27" s="83" t="s">
        <v>134</v>
      </c>
      <c r="G27" s="85">
        <v>54828</v>
      </c>
      <c r="H27" s="83" t="s">
        <v>141</v>
      </c>
      <c r="I27" s="83" t="s">
        <v>133</v>
      </c>
      <c r="J27" s="83" t="s">
        <v>343</v>
      </c>
      <c r="K27" s="83" t="s">
        <v>341</v>
      </c>
      <c r="L27" s="83" t="s">
        <v>1</v>
      </c>
      <c r="M27" s="85">
        <v>54828</v>
      </c>
      <c r="N27" s="83" t="s">
        <v>133</v>
      </c>
      <c r="O27" s="78" t="s">
        <v>25</v>
      </c>
      <c r="P27" s="78" t="s">
        <v>142</v>
      </c>
      <c r="Q27" s="83" t="s">
        <v>139</v>
      </c>
      <c r="R27" s="83" t="s">
        <v>143</v>
      </c>
      <c r="S27" s="85">
        <v>40129.980000000003</v>
      </c>
      <c r="T27" s="120"/>
    </row>
    <row r="28" spans="1:20" s="194" customFormat="1" ht="39">
      <c r="A28" s="119"/>
      <c r="B28" s="83"/>
      <c r="C28" s="78" t="s">
        <v>6</v>
      </c>
      <c r="D28" s="78" t="s">
        <v>144</v>
      </c>
      <c r="E28" s="83" t="s">
        <v>145</v>
      </c>
      <c r="F28" s="83" t="s">
        <v>146</v>
      </c>
      <c r="G28" s="85">
        <v>40000</v>
      </c>
      <c r="H28" s="83" t="s">
        <v>147</v>
      </c>
      <c r="I28" s="83" t="s">
        <v>145</v>
      </c>
      <c r="J28" s="83" t="s">
        <v>343</v>
      </c>
      <c r="K28" s="83" t="s">
        <v>341</v>
      </c>
      <c r="L28" s="83" t="s">
        <v>1</v>
      </c>
      <c r="M28" s="85">
        <v>40000</v>
      </c>
      <c r="N28" s="83" t="s">
        <v>145</v>
      </c>
      <c r="O28" s="78" t="s">
        <v>25</v>
      </c>
      <c r="P28" s="78" t="s">
        <v>44</v>
      </c>
      <c r="Q28" s="83" t="s">
        <v>139</v>
      </c>
      <c r="R28" s="83" t="s">
        <v>148</v>
      </c>
      <c r="S28" s="85">
        <v>41072.1</v>
      </c>
      <c r="T28" s="120"/>
    </row>
    <row r="29" spans="1:20" s="194" customFormat="1" ht="39">
      <c r="A29" s="119"/>
      <c r="B29" s="83"/>
      <c r="C29" s="78" t="s">
        <v>6</v>
      </c>
      <c r="D29" s="78" t="s">
        <v>149</v>
      </c>
      <c r="E29" s="83" t="s">
        <v>145</v>
      </c>
      <c r="F29" s="83" t="s">
        <v>150</v>
      </c>
      <c r="G29" s="85">
        <v>50000</v>
      </c>
      <c r="H29" s="83" t="s">
        <v>151</v>
      </c>
      <c r="I29" s="83" t="s">
        <v>145</v>
      </c>
      <c r="J29" s="83" t="s">
        <v>343</v>
      </c>
      <c r="K29" s="83" t="s">
        <v>341</v>
      </c>
      <c r="L29" s="83" t="s">
        <v>1</v>
      </c>
      <c r="M29" s="85">
        <v>50000</v>
      </c>
      <c r="N29" s="83" t="s">
        <v>145</v>
      </c>
      <c r="O29" s="78" t="s">
        <v>25</v>
      </c>
      <c r="P29" s="78" t="s">
        <v>152</v>
      </c>
      <c r="Q29" s="83" t="s">
        <v>139</v>
      </c>
      <c r="R29" s="83" t="s">
        <v>153</v>
      </c>
      <c r="S29" s="85">
        <v>21194.25</v>
      </c>
      <c r="T29" s="120"/>
    </row>
    <row r="30" spans="1:20" s="194" customFormat="1" ht="39">
      <c r="A30" s="119"/>
      <c r="B30" s="83"/>
      <c r="C30" s="78" t="s">
        <v>2</v>
      </c>
      <c r="D30" s="78" t="s">
        <v>154</v>
      </c>
      <c r="E30" s="83" t="s">
        <v>155</v>
      </c>
      <c r="F30" s="83" t="s">
        <v>156</v>
      </c>
      <c r="G30" s="85">
        <v>374</v>
      </c>
      <c r="H30" s="83" t="s">
        <v>157</v>
      </c>
      <c r="I30" s="83" t="s">
        <v>155</v>
      </c>
      <c r="J30" s="83" t="s">
        <v>343</v>
      </c>
      <c r="K30" s="83" t="s">
        <v>341</v>
      </c>
      <c r="L30" s="83" t="s">
        <v>18</v>
      </c>
      <c r="M30" s="85">
        <v>374</v>
      </c>
      <c r="N30" s="83" t="s">
        <v>155</v>
      </c>
      <c r="O30" s="78" t="s">
        <v>25</v>
      </c>
      <c r="P30" s="78" t="s">
        <v>158</v>
      </c>
      <c r="Q30" s="83" t="s">
        <v>139</v>
      </c>
      <c r="R30" s="83" t="s">
        <v>159</v>
      </c>
      <c r="S30" s="85">
        <v>47569.2</v>
      </c>
      <c r="T30" s="120"/>
    </row>
    <row r="31" spans="1:20" s="194" customFormat="1" ht="52">
      <c r="A31" s="119"/>
      <c r="B31" s="83"/>
      <c r="C31" s="78" t="s">
        <v>2</v>
      </c>
      <c r="D31" s="78" t="s">
        <v>152</v>
      </c>
      <c r="E31" s="83" t="s">
        <v>160</v>
      </c>
      <c r="F31" s="83" t="s">
        <v>161</v>
      </c>
      <c r="G31" s="85">
        <v>19100.11</v>
      </c>
      <c r="H31" s="76"/>
      <c r="I31" s="83" t="s">
        <v>160</v>
      </c>
      <c r="J31" s="83" t="s">
        <v>343</v>
      </c>
      <c r="K31" s="83" t="s">
        <v>341</v>
      </c>
      <c r="L31" s="83" t="s">
        <v>4</v>
      </c>
      <c r="M31" s="85">
        <v>19100.11</v>
      </c>
      <c r="N31" s="83" t="s">
        <v>160</v>
      </c>
      <c r="O31" s="78" t="s">
        <v>25</v>
      </c>
      <c r="P31" s="78" t="s">
        <v>162</v>
      </c>
      <c r="Q31" s="83" t="s">
        <v>139</v>
      </c>
      <c r="R31" s="83" t="s">
        <v>163</v>
      </c>
      <c r="S31" s="85">
        <v>40035.83</v>
      </c>
      <c r="T31" s="120"/>
    </row>
    <row r="32" spans="1:20" s="194" customFormat="1" ht="39">
      <c r="A32" s="119"/>
      <c r="B32" s="83"/>
      <c r="C32" s="78" t="s">
        <v>6</v>
      </c>
      <c r="D32" s="78" t="s">
        <v>164</v>
      </c>
      <c r="E32" s="83" t="s">
        <v>165</v>
      </c>
      <c r="F32" s="83" t="s">
        <v>166</v>
      </c>
      <c r="G32" s="85">
        <v>40000</v>
      </c>
      <c r="H32" s="83" t="s">
        <v>167</v>
      </c>
      <c r="I32" s="83" t="s">
        <v>165</v>
      </c>
      <c r="J32" s="83" t="s">
        <v>343</v>
      </c>
      <c r="K32" s="83" t="s">
        <v>341</v>
      </c>
      <c r="L32" s="83" t="s">
        <v>1</v>
      </c>
      <c r="M32" s="85">
        <v>40000</v>
      </c>
      <c r="N32" s="83" t="s">
        <v>165</v>
      </c>
      <c r="O32" s="78" t="s">
        <v>2</v>
      </c>
      <c r="P32" s="78" t="s">
        <v>168</v>
      </c>
      <c r="Q32" s="83" t="s">
        <v>169</v>
      </c>
      <c r="R32" s="83" t="s">
        <v>170</v>
      </c>
      <c r="S32" s="85">
        <v>499.98</v>
      </c>
      <c r="T32" s="120"/>
    </row>
    <row r="33" spans="1:20" s="194" customFormat="1" ht="26">
      <c r="A33" s="119"/>
      <c r="B33" s="83"/>
      <c r="C33" s="78" t="s">
        <v>6</v>
      </c>
      <c r="D33" s="78" t="s">
        <v>171</v>
      </c>
      <c r="E33" s="83" t="s">
        <v>172</v>
      </c>
      <c r="F33" s="83" t="s">
        <v>173</v>
      </c>
      <c r="G33" s="85">
        <v>2500</v>
      </c>
      <c r="H33" s="76"/>
      <c r="I33" s="83" t="s">
        <v>172</v>
      </c>
      <c r="J33" s="83" t="s">
        <v>343</v>
      </c>
      <c r="K33" s="83" t="s">
        <v>341</v>
      </c>
      <c r="L33" s="83" t="s">
        <v>1</v>
      </c>
      <c r="M33" s="85">
        <v>2500</v>
      </c>
      <c r="N33" s="83" t="s">
        <v>172</v>
      </c>
      <c r="O33" s="78" t="s">
        <v>8</v>
      </c>
      <c r="P33" s="78" t="s">
        <v>174</v>
      </c>
      <c r="Q33" s="83" t="s">
        <v>175</v>
      </c>
      <c r="R33" s="83" t="s">
        <v>176</v>
      </c>
      <c r="S33" s="85">
        <v>10644.29</v>
      </c>
      <c r="T33" s="120"/>
    </row>
    <row r="34" spans="1:20" s="194" customFormat="1" ht="52">
      <c r="A34" s="119"/>
      <c r="B34" s="83"/>
      <c r="C34" s="78" t="s">
        <v>2</v>
      </c>
      <c r="D34" s="78" t="s">
        <v>177</v>
      </c>
      <c r="E34" s="83" t="s">
        <v>178</v>
      </c>
      <c r="F34" s="83" t="s">
        <v>179</v>
      </c>
      <c r="G34" s="85">
        <v>5600</v>
      </c>
      <c r="H34" s="83" t="s">
        <v>180</v>
      </c>
      <c r="I34" s="83" t="s">
        <v>178</v>
      </c>
      <c r="J34" s="83" t="s">
        <v>343</v>
      </c>
      <c r="K34" s="83" t="s">
        <v>341</v>
      </c>
      <c r="L34" s="83" t="s">
        <v>4</v>
      </c>
      <c r="M34" s="85">
        <v>5600</v>
      </c>
      <c r="N34" s="83" t="s">
        <v>178</v>
      </c>
      <c r="O34" s="78" t="s">
        <v>8</v>
      </c>
      <c r="P34" s="78" t="s">
        <v>181</v>
      </c>
      <c r="Q34" s="83" t="s">
        <v>175</v>
      </c>
      <c r="R34" s="83" t="s">
        <v>182</v>
      </c>
      <c r="S34" s="85">
        <v>50000</v>
      </c>
      <c r="T34" s="120"/>
    </row>
    <row r="35" spans="1:20" s="194" customFormat="1" ht="52">
      <c r="A35" s="119"/>
      <c r="B35" s="83"/>
      <c r="C35" s="78" t="s">
        <v>2</v>
      </c>
      <c r="D35" s="78" t="s">
        <v>183</v>
      </c>
      <c r="E35" s="83" t="s">
        <v>184</v>
      </c>
      <c r="F35" s="83" t="s">
        <v>185</v>
      </c>
      <c r="G35" s="85">
        <v>2000</v>
      </c>
      <c r="H35" s="83" t="s">
        <v>186</v>
      </c>
      <c r="I35" s="83" t="s">
        <v>184</v>
      </c>
      <c r="J35" s="83" t="s">
        <v>343</v>
      </c>
      <c r="K35" s="83" t="s">
        <v>341</v>
      </c>
      <c r="L35" s="83" t="s">
        <v>4</v>
      </c>
      <c r="M35" s="85">
        <v>2000</v>
      </c>
      <c r="N35" s="83" t="s">
        <v>184</v>
      </c>
      <c r="O35" s="78" t="s">
        <v>8</v>
      </c>
      <c r="P35" s="78" t="s">
        <v>187</v>
      </c>
      <c r="Q35" s="83" t="s">
        <v>175</v>
      </c>
      <c r="R35" s="83" t="s">
        <v>188</v>
      </c>
      <c r="S35" s="85">
        <v>60000</v>
      </c>
      <c r="T35" s="120"/>
    </row>
    <row r="36" spans="1:20" s="194" customFormat="1" ht="26">
      <c r="A36" s="119"/>
      <c r="B36" s="83"/>
      <c r="C36" s="78" t="s">
        <v>6</v>
      </c>
      <c r="D36" s="78" t="s">
        <v>189</v>
      </c>
      <c r="E36" s="83" t="s">
        <v>184</v>
      </c>
      <c r="F36" s="83" t="s">
        <v>190</v>
      </c>
      <c r="G36" s="85">
        <v>40000</v>
      </c>
      <c r="H36" s="76"/>
      <c r="I36" s="83" t="s">
        <v>184</v>
      </c>
      <c r="J36" s="83" t="s">
        <v>343</v>
      </c>
      <c r="K36" s="83" t="s">
        <v>341</v>
      </c>
      <c r="L36" s="83" t="s">
        <v>1</v>
      </c>
      <c r="M36" s="85">
        <v>40000</v>
      </c>
      <c r="N36" s="83" t="s">
        <v>184</v>
      </c>
      <c r="O36" s="78" t="s">
        <v>8</v>
      </c>
      <c r="P36" s="78" t="s">
        <v>22</v>
      </c>
      <c r="Q36" s="83" t="s">
        <v>175</v>
      </c>
      <c r="R36" s="83" t="s">
        <v>191</v>
      </c>
      <c r="S36" s="85">
        <v>75000</v>
      </c>
      <c r="T36" s="120"/>
    </row>
    <row r="37" spans="1:20" s="194" customFormat="1" ht="26">
      <c r="A37" s="119"/>
      <c r="B37" s="83"/>
      <c r="C37" s="78" t="s">
        <v>6</v>
      </c>
      <c r="D37" s="78" t="s">
        <v>192</v>
      </c>
      <c r="E37" s="83" t="s">
        <v>193</v>
      </c>
      <c r="F37" s="83" t="s">
        <v>194</v>
      </c>
      <c r="G37" s="85">
        <v>40000</v>
      </c>
      <c r="H37" s="83" t="s">
        <v>195</v>
      </c>
      <c r="I37" s="83" t="s">
        <v>193</v>
      </c>
      <c r="J37" s="83" t="s">
        <v>343</v>
      </c>
      <c r="K37" s="83" t="s">
        <v>341</v>
      </c>
      <c r="L37" s="83" t="s">
        <v>1</v>
      </c>
      <c r="M37" s="85">
        <v>40000</v>
      </c>
      <c r="N37" s="83" t="s">
        <v>193</v>
      </c>
      <c r="O37" s="78" t="s">
        <v>8</v>
      </c>
      <c r="P37" s="78" t="s">
        <v>22</v>
      </c>
      <c r="Q37" s="83" t="s">
        <v>175</v>
      </c>
      <c r="R37" s="83" t="s">
        <v>191</v>
      </c>
      <c r="S37" s="85">
        <v>70000</v>
      </c>
      <c r="T37" s="120"/>
    </row>
    <row r="38" spans="1:20" s="194" customFormat="1" ht="26">
      <c r="A38" s="119"/>
      <c r="B38" s="83"/>
      <c r="C38" s="78" t="s">
        <v>6</v>
      </c>
      <c r="D38" s="78" t="s">
        <v>196</v>
      </c>
      <c r="E38" s="83" t="s">
        <v>197</v>
      </c>
      <c r="F38" s="83" t="s">
        <v>198</v>
      </c>
      <c r="G38" s="85">
        <v>7300</v>
      </c>
      <c r="H38" s="83" t="s">
        <v>199</v>
      </c>
      <c r="I38" s="83" t="s">
        <v>197</v>
      </c>
      <c r="J38" s="83" t="s">
        <v>343</v>
      </c>
      <c r="K38" s="83" t="s">
        <v>341</v>
      </c>
      <c r="L38" s="83" t="s">
        <v>1</v>
      </c>
      <c r="M38" s="85">
        <v>7300</v>
      </c>
      <c r="N38" s="83" t="s">
        <v>197</v>
      </c>
      <c r="O38" s="78" t="s">
        <v>25</v>
      </c>
      <c r="P38" s="78" t="s">
        <v>200</v>
      </c>
      <c r="Q38" s="83" t="s">
        <v>175</v>
      </c>
      <c r="R38" s="83" t="s">
        <v>201</v>
      </c>
      <c r="S38" s="85">
        <v>50000.71</v>
      </c>
      <c r="T38" s="120"/>
    </row>
    <row r="39" spans="1:20" s="194" customFormat="1" ht="52">
      <c r="A39" s="119"/>
      <c r="B39" s="83"/>
      <c r="C39" s="78" t="s">
        <v>25</v>
      </c>
      <c r="D39" s="78" t="s">
        <v>202</v>
      </c>
      <c r="E39" s="83" t="s">
        <v>197</v>
      </c>
      <c r="F39" s="83" t="s">
        <v>203</v>
      </c>
      <c r="G39" s="85">
        <v>2300</v>
      </c>
      <c r="H39" s="76"/>
      <c r="I39" s="83" t="s">
        <v>197</v>
      </c>
      <c r="J39" s="83" t="s">
        <v>343</v>
      </c>
      <c r="K39" s="83" t="s">
        <v>341</v>
      </c>
      <c r="L39" s="83" t="s">
        <v>1</v>
      </c>
      <c r="M39" s="85">
        <v>2300</v>
      </c>
      <c r="N39" s="83" t="s">
        <v>197</v>
      </c>
      <c r="O39" s="78" t="s">
        <v>25</v>
      </c>
      <c r="P39" s="78" t="s">
        <v>204</v>
      </c>
      <c r="Q39" s="83" t="s">
        <v>175</v>
      </c>
      <c r="R39" s="83" t="s">
        <v>205</v>
      </c>
      <c r="S39" s="85">
        <v>50000.38</v>
      </c>
      <c r="T39" s="120"/>
    </row>
    <row r="40" spans="1:20" s="194" customFormat="1" ht="52">
      <c r="A40" s="119"/>
      <c r="B40" s="83"/>
      <c r="C40" s="78" t="s">
        <v>25</v>
      </c>
      <c r="D40" s="78" t="s">
        <v>206</v>
      </c>
      <c r="E40" s="83" t="s">
        <v>207</v>
      </c>
      <c r="F40" s="83" t="s">
        <v>208</v>
      </c>
      <c r="G40" s="85">
        <v>4500</v>
      </c>
      <c r="H40" s="83" t="s">
        <v>209</v>
      </c>
      <c r="I40" s="83" t="s">
        <v>207</v>
      </c>
      <c r="J40" s="83" t="s">
        <v>343</v>
      </c>
      <c r="K40" s="83" t="s">
        <v>341</v>
      </c>
      <c r="L40" s="83" t="s">
        <v>4</v>
      </c>
      <c r="M40" s="85">
        <v>4500</v>
      </c>
      <c r="N40" s="83" t="s">
        <v>207</v>
      </c>
      <c r="O40" s="78" t="s">
        <v>25</v>
      </c>
      <c r="P40" s="78" t="s">
        <v>183</v>
      </c>
      <c r="Q40" s="83" t="s">
        <v>175</v>
      </c>
      <c r="R40" s="83" t="s">
        <v>210</v>
      </c>
      <c r="S40" s="85">
        <v>40011.589999999997</v>
      </c>
      <c r="T40" s="120"/>
    </row>
    <row r="41" spans="1:20" s="194" customFormat="1" ht="26">
      <c r="A41" s="119"/>
      <c r="B41" s="83"/>
      <c r="C41" s="78" t="s">
        <v>6</v>
      </c>
      <c r="D41" s="78" t="s">
        <v>211</v>
      </c>
      <c r="E41" s="83" t="s">
        <v>212</v>
      </c>
      <c r="F41" s="83" t="s">
        <v>213</v>
      </c>
      <c r="G41" s="85">
        <v>88000</v>
      </c>
      <c r="H41" s="83" t="s">
        <v>214</v>
      </c>
      <c r="I41" s="83" t="s">
        <v>212</v>
      </c>
      <c r="J41" s="83" t="s">
        <v>343</v>
      </c>
      <c r="K41" s="83" t="s">
        <v>341</v>
      </c>
      <c r="L41" s="83" t="s">
        <v>1</v>
      </c>
      <c r="M41" s="85">
        <v>88000</v>
      </c>
      <c r="N41" s="83" t="s">
        <v>212</v>
      </c>
      <c r="O41" s="78" t="s">
        <v>29</v>
      </c>
      <c r="P41" s="78" t="s">
        <v>23</v>
      </c>
      <c r="Q41" s="83" t="s">
        <v>215</v>
      </c>
      <c r="R41" s="83" t="s">
        <v>30</v>
      </c>
      <c r="S41" s="85">
        <v>718.36</v>
      </c>
      <c r="T41" s="120"/>
    </row>
    <row r="42" spans="1:20" s="194" customFormat="1" ht="52">
      <c r="A42" s="119"/>
      <c r="B42" s="83"/>
      <c r="C42" s="78" t="s">
        <v>6</v>
      </c>
      <c r="D42" s="78" t="s">
        <v>52</v>
      </c>
      <c r="E42" s="83" t="s">
        <v>216</v>
      </c>
      <c r="F42" s="83" t="s">
        <v>217</v>
      </c>
      <c r="G42" s="85">
        <v>25000</v>
      </c>
      <c r="H42" s="83" t="s">
        <v>218</v>
      </c>
      <c r="I42" s="83" t="s">
        <v>216</v>
      </c>
      <c r="J42" s="83" t="s">
        <v>343</v>
      </c>
      <c r="K42" s="83" t="s">
        <v>341</v>
      </c>
      <c r="L42" s="83" t="s">
        <v>1</v>
      </c>
      <c r="M42" s="85">
        <v>25000</v>
      </c>
      <c r="N42" s="83" t="s">
        <v>216</v>
      </c>
      <c r="O42" s="78" t="s">
        <v>25</v>
      </c>
      <c r="P42" s="78" t="s">
        <v>219</v>
      </c>
      <c r="Q42" s="83" t="s">
        <v>220</v>
      </c>
      <c r="R42" s="83" t="s">
        <v>221</v>
      </c>
      <c r="S42" s="85">
        <v>-50000.71</v>
      </c>
      <c r="T42" s="120"/>
    </row>
    <row r="43" spans="1:20" s="194" customFormat="1" ht="26">
      <c r="A43" s="119"/>
      <c r="B43" s="83"/>
      <c r="C43" s="78"/>
      <c r="D43" s="78"/>
      <c r="E43" s="83"/>
      <c r="F43" s="83"/>
      <c r="G43" s="85"/>
      <c r="H43" s="83"/>
      <c r="I43" s="83"/>
      <c r="J43" s="83"/>
      <c r="K43" s="83"/>
      <c r="L43" s="83"/>
      <c r="M43" s="85"/>
      <c r="N43" s="83"/>
      <c r="O43" s="78" t="s">
        <v>25</v>
      </c>
      <c r="P43" s="78" t="s">
        <v>222</v>
      </c>
      <c r="Q43" s="83" t="s">
        <v>220</v>
      </c>
      <c r="R43" s="83" t="s">
        <v>223</v>
      </c>
      <c r="S43" s="85">
        <v>-50000.38</v>
      </c>
      <c r="T43" s="120"/>
    </row>
    <row r="44" spans="1:20" s="194" customFormat="1" ht="39">
      <c r="A44" s="119"/>
      <c r="B44" s="83"/>
      <c r="C44" s="78"/>
      <c r="D44" s="78"/>
      <c r="E44" s="83"/>
      <c r="F44" s="83"/>
      <c r="G44" s="85"/>
      <c r="H44" s="83"/>
      <c r="I44" s="83"/>
      <c r="J44" s="83"/>
      <c r="K44" s="83"/>
      <c r="L44" s="83"/>
      <c r="M44" s="85"/>
      <c r="N44" s="83"/>
      <c r="O44" s="78" t="s">
        <v>25</v>
      </c>
      <c r="P44" s="78" t="s">
        <v>224</v>
      </c>
      <c r="Q44" s="83" t="s">
        <v>220</v>
      </c>
      <c r="R44" s="83" t="s">
        <v>225</v>
      </c>
      <c r="S44" s="85">
        <v>40893.379999999997</v>
      </c>
      <c r="T44" s="120"/>
    </row>
    <row r="45" spans="1:20" s="194" customFormat="1" ht="26">
      <c r="A45" s="119"/>
      <c r="B45" s="83"/>
      <c r="C45" s="78"/>
      <c r="D45" s="78"/>
      <c r="E45" s="83"/>
      <c r="F45" s="83"/>
      <c r="G45" s="85"/>
      <c r="H45" s="83"/>
      <c r="I45" s="83"/>
      <c r="J45" s="83"/>
      <c r="K45" s="83"/>
      <c r="L45" s="83"/>
      <c r="M45" s="85"/>
      <c r="N45" s="83"/>
      <c r="O45" s="78" t="s">
        <v>2</v>
      </c>
      <c r="P45" s="78" t="s">
        <v>226</v>
      </c>
      <c r="Q45" s="83" t="s">
        <v>227</v>
      </c>
      <c r="R45" s="83" t="s">
        <v>228</v>
      </c>
      <c r="S45" s="85">
        <v>700</v>
      </c>
      <c r="T45" s="120"/>
    </row>
    <row r="46" spans="1:20" s="194" customFormat="1" ht="26">
      <c r="A46" s="119"/>
      <c r="B46" s="83"/>
      <c r="C46" s="78"/>
      <c r="D46" s="78"/>
      <c r="E46" s="83"/>
      <c r="F46" s="83"/>
      <c r="G46" s="85"/>
      <c r="H46" s="83"/>
      <c r="I46" s="83"/>
      <c r="J46" s="83"/>
      <c r="K46" s="83"/>
      <c r="L46" s="83"/>
      <c r="M46" s="85"/>
      <c r="N46" s="83"/>
      <c r="O46" s="78" t="s">
        <v>2</v>
      </c>
      <c r="P46" s="78" t="s">
        <v>229</v>
      </c>
      <c r="Q46" s="83" t="s">
        <v>197</v>
      </c>
      <c r="R46" s="83" t="s">
        <v>230</v>
      </c>
      <c r="S46" s="85">
        <v>2300</v>
      </c>
      <c r="T46" s="120"/>
    </row>
    <row r="47" spans="1:20" s="194" customFormat="1" ht="39">
      <c r="A47" s="119"/>
      <c r="B47" s="83"/>
      <c r="C47" s="78"/>
      <c r="D47" s="78"/>
      <c r="E47" s="83"/>
      <c r="F47" s="83"/>
      <c r="G47" s="85"/>
      <c r="H47" s="83"/>
      <c r="I47" s="83"/>
      <c r="J47" s="83"/>
      <c r="K47" s="83"/>
      <c r="L47" s="83"/>
      <c r="M47" s="85"/>
      <c r="N47" s="83"/>
      <c r="O47" s="78" t="s">
        <v>6</v>
      </c>
      <c r="P47" s="78" t="s">
        <v>224</v>
      </c>
      <c r="Q47" s="83" t="s">
        <v>197</v>
      </c>
      <c r="R47" s="83" t="s">
        <v>231</v>
      </c>
      <c r="S47" s="85">
        <v>833.08</v>
      </c>
      <c r="T47" s="120"/>
    </row>
    <row r="48" spans="1:20" s="194" customFormat="1" ht="39">
      <c r="A48" s="119"/>
      <c r="B48" s="83"/>
      <c r="C48" s="78"/>
      <c r="D48" s="78"/>
      <c r="E48" s="83"/>
      <c r="F48" s="83"/>
      <c r="G48" s="85"/>
      <c r="H48" s="83"/>
      <c r="I48" s="83"/>
      <c r="J48" s="83"/>
      <c r="K48" s="83"/>
      <c r="L48" s="83"/>
      <c r="M48" s="85"/>
      <c r="N48" s="83"/>
      <c r="O48" s="78" t="s">
        <v>8</v>
      </c>
      <c r="P48" s="78" t="s">
        <v>232</v>
      </c>
      <c r="Q48" s="83" t="s">
        <v>197</v>
      </c>
      <c r="R48" s="83" t="s">
        <v>233</v>
      </c>
      <c r="S48" s="85">
        <v>7300</v>
      </c>
      <c r="T48" s="120"/>
    </row>
    <row r="49" spans="1:20" s="194" customFormat="1" ht="26">
      <c r="A49" s="119"/>
      <c r="B49" s="83"/>
      <c r="C49" s="78"/>
      <c r="D49" s="78"/>
      <c r="E49" s="83"/>
      <c r="F49" s="83"/>
      <c r="G49" s="85"/>
      <c r="H49" s="83"/>
      <c r="I49" s="83"/>
      <c r="J49" s="83"/>
      <c r="K49" s="83"/>
      <c r="L49" s="83"/>
      <c r="M49" s="85"/>
      <c r="N49" s="83"/>
      <c r="O49" s="78" t="s">
        <v>8</v>
      </c>
      <c r="P49" s="78" t="s">
        <v>234</v>
      </c>
      <c r="Q49" s="83" t="s">
        <v>197</v>
      </c>
      <c r="R49" s="83" t="s">
        <v>235</v>
      </c>
      <c r="S49" s="85">
        <v>87000</v>
      </c>
      <c r="T49" s="120"/>
    </row>
    <row r="50" spans="1:20" s="194" customFormat="1" ht="26">
      <c r="A50" s="119"/>
      <c r="B50" s="83"/>
      <c r="C50" s="78"/>
      <c r="D50" s="78"/>
      <c r="E50" s="83"/>
      <c r="F50" s="83"/>
      <c r="G50" s="85"/>
      <c r="H50" s="83"/>
      <c r="I50" s="83"/>
      <c r="J50" s="83"/>
      <c r="K50" s="83"/>
      <c r="L50" s="83"/>
      <c r="M50" s="85"/>
      <c r="N50" s="83"/>
      <c r="O50" s="78" t="s">
        <v>8</v>
      </c>
      <c r="P50" s="78" t="s">
        <v>234</v>
      </c>
      <c r="Q50" s="83" t="s">
        <v>197</v>
      </c>
      <c r="R50" s="83" t="s">
        <v>235</v>
      </c>
      <c r="S50" s="85">
        <v>69961.02</v>
      </c>
      <c r="T50" s="120"/>
    </row>
    <row r="51" spans="1:20" s="194" customFormat="1" ht="26">
      <c r="A51" s="119"/>
      <c r="B51" s="83"/>
      <c r="C51" s="78"/>
      <c r="D51" s="78"/>
      <c r="E51" s="83"/>
      <c r="F51" s="83"/>
      <c r="G51" s="85"/>
      <c r="H51" s="83"/>
      <c r="I51" s="83"/>
      <c r="J51" s="83"/>
      <c r="K51" s="83"/>
      <c r="L51" s="83"/>
      <c r="M51" s="85"/>
      <c r="N51" s="83"/>
      <c r="O51" s="78" t="s">
        <v>8</v>
      </c>
      <c r="P51" s="78" t="s">
        <v>234</v>
      </c>
      <c r="Q51" s="83" t="s">
        <v>197</v>
      </c>
      <c r="R51" s="83" t="s">
        <v>235</v>
      </c>
      <c r="S51" s="85">
        <v>30000</v>
      </c>
      <c r="T51" s="120"/>
    </row>
    <row r="52" spans="1:20" s="194" customFormat="1" ht="26">
      <c r="A52" s="119"/>
      <c r="B52" s="83"/>
      <c r="C52" s="78"/>
      <c r="D52" s="78"/>
      <c r="E52" s="83"/>
      <c r="F52" s="83"/>
      <c r="G52" s="85"/>
      <c r="H52" s="83"/>
      <c r="I52" s="83"/>
      <c r="J52" s="83"/>
      <c r="K52" s="83"/>
      <c r="L52" s="83"/>
      <c r="M52" s="85"/>
      <c r="N52" s="83"/>
      <c r="O52" s="78" t="s">
        <v>8</v>
      </c>
      <c r="P52" s="78" t="s">
        <v>234</v>
      </c>
      <c r="Q52" s="83" t="s">
        <v>197</v>
      </c>
      <c r="R52" s="83" t="s">
        <v>235</v>
      </c>
      <c r="S52" s="85">
        <v>38588.54</v>
      </c>
      <c r="T52" s="120"/>
    </row>
    <row r="53" spans="1:20" s="194" customFormat="1" ht="26">
      <c r="A53" s="119"/>
      <c r="B53" s="83"/>
      <c r="C53" s="78"/>
      <c r="D53" s="78"/>
      <c r="E53" s="83"/>
      <c r="F53" s="83"/>
      <c r="G53" s="85"/>
      <c r="H53" s="83"/>
      <c r="I53" s="83"/>
      <c r="J53" s="83"/>
      <c r="K53" s="83"/>
      <c r="L53" s="83"/>
      <c r="M53" s="85"/>
      <c r="N53" s="83"/>
      <c r="O53" s="78" t="s">
        <v>8</v>
      </c>
      <c r="P53" s="78" t="s">
        <v>234</v>
      </c>
      <c r="Q53" s="83" t="s">
        <v>197</v>
      </c>
      <c r="R53" s="83" t="s">
        <v>235</v>
      </c>
      <c r="S53" s="85">
        <v>28357.73</v>
      </c>
      <c r="T53" s="120"/>
    </row>
    <row r="54" spans="1:20" s="194" customFormat="1" ht="39">
      <c r="A54" s="119"/>
      <c r="B54" s="83"/>
      <c r="C54" s="78"/>
      <c r="D54" s="78"/>
      <c r="E54" s="83"/>
      <c r="F54" s="83"/>
      <c r="G54" s="85"/>
      <c r="H54" s="83"/>
      <c r="I54" s="83"/>
      <c r="J54" s="83"/>
      <c r="K54" s="83"/>
      <c r="L54" s="83"/>
      <c r="M54" s="85"/>
      <c r="N54" s="83"/>
      <c r="O54" s="78" t="s">
        <v>25</v>
      </c>
      <c r="P54" s="78" t="s">
        <v>236</v>
      </c>
      <c r="Q54" s="83" t="s">
        <v>237</v>
      </c>
      <c r="R54" s="83" t="s">
        <v>238</v>
      </c>
      <c r="S54" s="85">
        <v>25000</v>
      </c>
      <c r="T54" s="120"/>
    </row>
    <row r="55" spans="1:20" s="194" customFormat="1" ht="52">
      <c r="A55" s="119"/>
      <c r="B55" s="83"/>
      <c r="C55" s="78"/>
      <c r="D55" s="78"/>
      <c r="E55" s="83"/>
      <c r="F55" s="83"/>
      <c r="G55" s="85"/>
      <c r="H55" s="83"/>
      <c r="I55" s="83"/>
      <c r="J55" s="83"/>
      <c r="K55" s="83"/>
      <c r="L55" s="83"/>
      <c r="M55" s="85"/>
      <c r="N55" s="83"/>
      <c r="O55" s="78" t="s">
        <v>8</v>
      </c>
      <c r="P55" s="78" t="s">
        <v>239</v>
      </c>
      <c r="Q55" s="83" t="s">
        <v>216</v>
      </c>
      <c r="R55" s="83" t="s">
        <v>240</v>
      </c>
      <c r="S55" s="85">
        <v>88000</v>
      </c>
      <c r="T55" s="120"/>
    </row>
    <row r="56" spans="1:20" s="194" customFormat="1" ht="39">
      <c r="A56" s="119"/>
      <c r="B56" s="83"/>
      <c r="C56" s="78"/>
      <c r="D56" s="78"/>
      <c r="E56" s="83"/>
      <c r="F56" s="83"/>
      <c r="G56" s="85"/>
      <c r="H56" s="83"/>
      <c r="I56" s="83"/>
      <c r="J56" s="83"/>
      <c r="K56" s="83"/>
      <c r="L56" s="83"/>
      <c r="M56" s="85"/>
      <c r="N56" s="83"/>
      <c r="O56" s="78" t="s">
        <v>25</v>
      </c>
      <c r="P56" s="78" t="s">
        <v>241</v>
      </c>
      <c r="Q56" s="83" t="s">
        <v>216</v>
      </c>
      <c r="R56" s="83" t="s">
        <v>242</v>
      </c>
      <c r="S56" s="85">
        <v>40042.800000000003</v>
      </c>
      <c r="T56" s="120"/>
    </row>
    <row r="57" spans="1:20" s="194" customFormat="1" ht="52">
      <c r="A57" s="119"/>
      <c r="B57" s="83"/>
      <c r="C57" s="78"/>
      <c r="D57" s="78"/>
      <c r="E57" s="83"/>
      <c r="F57" s="83"/>
      <c r="G57" s="85"/>
      <c r="H57" s="83"/>
      <c r="I57" s="83"/>
      <c r="J57" s="83"/>
      <c r="K57" s="83"/>
      <c r="L57" s="83"/>
      <c r="M57" s="85"/>
      <c r="N57" s="83"/>
      <c r="O57" s="78" t="s">
        <v>8</v>
      </c>
      <c r="P57" s="78" t="s">
        <v>31</v>
      </c>
      <c r="Q57" s="83" t="s">
        <v>216</v>
      </c>
      <c r="R57" s="83" t="s">
        <v>243</v>
      </c>
      <c r="S57" s="85">
        <v>10</v>
      </c>
      <c r="T57" s="120"/>
    </row>
    <row r="58" spans="1:20" s="194" customFormat="1" ht="39">
      <c r="A58" s="119"/>
      <c r="B58" s="83"/>
      <c r="C58" s="78"/>
      <c r="D58" s="78"/>
      <c r="E58" s="83"/>
      <c r="F58" s="83"/>
      <c r="G58" s="85"/>
      <c r="H58" s="83"/>
      <c r="I58" s="83"/>
      <c r="J58" s="83"/>
      <c r="K58" s="83"/>
      <c r="L58" s="83"/>
      <c r="M58" s="85"/>
      <c r="N58" s="83"/>
      <c r="O58" s="78" t="s">
        <v>25</v>
      </c>
      <c r="P58" s="78" t="s">
        <v>244</v>
      </c>
      <c r="Q58" s="83" t="s">
        <v>216</v>
      </c>
      <c r="R58" s="83" t="s">
        <v>245</v>
      </c>
      <c r="S58" s="85">
        <v>14457.2</v>
      </c>
      <c r="T58" s="120"/>
    </row>
    <row r="59" spans="1:20" s="11" customFormat="1">
      <c r="A59" s="121" t="s">
        <v>308</v>
      </c>
      <c r="B59" s="84"/>
      <c r="C59" s="78"/>
      <c r="D59" s="78"/>
      <c r="E59" s="83"/>
      <c r="F59" s="83"/>
      <c r="G59" s="122">
        <f>SUM(G15:G58)</f>
        <v>1316916.9100000001</v>
      </c>
      <c r="H59" s="122"/>
      <c r="I59" s="122"/>
      <c r="J59" s="122"/>
      <c r="K59" s="122"/>
      <c r="L59" s="122"/>
      <c r="M59" s="122">
        <f>SUM(M16:M58)</f>
        <v>884221.66</v>
      </c>
      <c r="N59" s="122"/>
      <c r="O59" s="122"/>
      <c r="P59" s="122"/>
      <c r="Q59" s="122"/>
      <c r="R59" s="122"/>
      <c r="S59" s="122">
        <f>SUM(S16:S58)</f>
        <v>1316916.9099999999</v>
      </c>
      <c r="T59" s="123">
        <f>G59-S59</f>
        <v>0</v>
      </c>
    </row>
    <row r="60" spans="1:20" s="11" customFormat="1">
      <c r="A60" s="121"/>
      <c r="B60" s="84"/>
      <c r="C60" s="78"/>
      <c r="D60" s="78"/>
      <c r="E60" s="83"/>
      <c r="F60" s="83"/>
      <c r="G60" s="122"/>
      <c r="H60" s="122"/>
      <c r="I60" s="122"/>
      <c r="J60" s="122"/>
      <c r="K60" s="122"/>
      <c r="L60" s="122"/>
      <c r="M60" s="122"/>
      <c r="N60" s="122"/>
      <c r="O60" s="122"/>
      <c r="P60" s="122"/>
      <c r="Q60" s="122"/>
      <c r="R60" s="122"/>
      <c r="S60" s="122"/>
      <c r="T60" s="123"/>
    </row>
    <row r="61" spans="1:20" s="11" customFormat="1">
      <c r="A61" s="115" t="s">
        <v>84</v>
      </c>
      <c r="B61" s="74" t="s">
        <v>85</v>
      </c>
      <c r="C61" s="78"/>
      <c r="D61" s="78"/>
      <c r="E61" s="83"/>
      <c r="F61" s="83"/>
      <c r="G61" s="122"/>
      <c r="H61" s="122"/>
      <c r="I61" s="122"/>
      <c r="J61" s="122"/>
      <c r="K61" s="122"/>
      <c r="L61" s="122"/>
      <c r="M61" s="122"/>
      <c r="N61" s="122"/>
      <c r="O61" s="122"/>
      <c r="P61" s="122"/>
      <c r="Q61" s="122"/>
      <c r="R61" s="122"/>
      <c r="S61" s="122"/>
      <c r="T61" s="123"/>
    </row>
    <row r="62" spans="1:20" s="11" customFormat="1">
      <c r="A62" s="115" t="s">
        <v>86</v>
      </c>
      <c r="B62" s="74" t="s">
        <v>87</v>
      </c>
      <c r="C62" s="78"/>
      <c r="D62" s="78"/>
      <c r="E62" s="83"/>
      <c r="F62" s="83"/>
      <c r="G62" s="122"/>
      <c r="H62" s="122"/>
      <c r="I62" s="122"/>
      <c r="J62" s="122"/>
      <c r="K62" s="122"/>
      <c r="L62" s="122"/>
      <c r="M62" s="122"/>
      <c r="N62" s="122"/>
      <c r="O62" s="122"/>
      <c r="P62" s="122"/>
      <c r="Q62" s="122"/>
      <c r="R62" s="122"/>
      <c r="S62" s="122"/>
      <c r="T62" s="123"/>
    </row>
    <row r="63" spans="1:20" s="11" customFormat="1">
      <c r="A63" s="115" t="s">
        <v>32</v>
      </c>
      <c r="B63" s="74" t="s">
        <v>33</v>
      </c>
      <c r="C63" s="78"/>
      <c r="D63" s="78"/>
      <c r="E63" s="83"/>
      <c r="F63" s="83"/>
      <c r="G63" s="122"/>
      <c r="H63" s="122"/>
      <c r="I63" s="122"/>
      <c r="J63" s="122"/>
      <c r="K63" s="122"/>
      <c r="L63" s="122"/>
      <c r="M63" s="122"/>
      <c r="N63" s="122"/>
      <c r="O63" s="122"/>
      <c r="P63" s="122"/>
      <c r="Q63" s="122"/>
      <c r="R63" s="122"/>
      <c r="S63" s="122"/>
      <c r="T63" s="123"/>
    </row>
    <row r="64" spans="1:20" s="11" customFormat="1">
      <c r="A64" s="117" t="s">
        <v>88</v>
      </c>
      <c r="B64" s="80"/>
      <c r="C64" s="78"/>
      <c r="D64" s="78"/>
      <c r="E64" s="83"/>
      <c r="F64" s="83"/>
      <c r="G64" s="122">
        <v>-4.3099999999999996</v>
      </c>
      <c r="H64" s="122"/>
      <c r="I64" s="122"/>
      <c r="J64" s="122"/>
      <c r="K64" s="122"/>
      <c r="L64" s="122"/>
      <c r="M64" s="122"/>
      <c r="N64" s="122"/>
      <c r="O64" s="78"/>
      <c r="P64" s="78"/>
      <c r="Q64" s="83"/>
      <c r="R64" s="122"/>
      <c r="S64" s="122"/>
      <c r="T64" s="123"/>
    </row>
    <row r="65" spans="1:20" s="11" customFormat="1">
      <c r="A65" s="121"/>
      <c r="B65" s="84"/>
      <c r="C65" s="78"/>
      <c r="D65" s="78"/>
      <c r="E65" s="83"/>
      <c r="F65" s="83"/>
      <c r="G65" s="122"/>
      <c r="H65" s="122"/>
      <c r="I65" s="122"/>
      <c r="J65" s="122"/>
      <c r="K65" s="122"/>
      <c r="L65" s="122"/>
      <c r="M65" s="122"/>
      <c r="N65" s="122"/>
      <c r="O65" s="78" t="s">
        <v>25</v>
      </c>
      <c r="P65" s="78">
        <v>441</v>
      </c>
      <c r="Q65" s="83" t="s">
        <v>216</v>
      </c>
      <c r="R65" s="122"/>
      <c r="S65" s="85">
        <v>4.3099999999999996</v>
      </c>
      <c r="T65" s="123"/>
    </row>
    <row r="66" spans="1:20" s="11" customFormat="1">
      <c r="A66" s="121" t="s">
        <v>308</v>
      </c>
      <c r="B66" s="84"/>
      <c r="C66" s="78"/>
      <c r="D66" s="78"/>
      <c r="E66" s="83"/>
      <c r="F66" s="83"/>
      <c r="G66" s="122">
        <f>SUM(G64:G65)</f>
        <v>-4.3099999999999996</v>
      </c>
      <c r="H66" s="122"/>
      <c r="I66" s="122"/>
      <c r="J66" s="122"/>
      <c r="K66" s="122"/>
      <c r="L66" s="122"/>
      <c r="M66" s="122"/>
      <c r="N66" s="122"/>
      <c r="O66" s="122"/>
      <c r="P66" s="122"/>
      <c r="Q66" s="122"/>
      <c r="R66" s="122"/>
      <c r="S66" s="122">
        <f>SUM(S64:S65)</f>
        <v>4.3099999999999996</v>
      </c>
      <c r="T66" s="123">
        <f>G66+S66</f>
        <v>0</v>
      </c>
    </row>
    <row r="67" spans="1:20" s="11" customFormat="1">
      <c r="A67" s="121"/>
      <c r="B67" s="84"/>
      <c r="C67" s="78"/>
      <c r="D67" s="78"/>
      <c r="E67" s="83"/>
      <c r="F67" s="83"/>
      <c r="G67" s="122"/>
      <c r="H67" s="122"/>
      <c r="I67" s="122"/>
      <c r="J67" s="122"/>
      <c r="K67" s="122"/>
      <c r="L67" s="122"/>
      <c r="M67" s="122"/>
      <c r="N67" s="122"/>
      <c r="O67" s="122"/>
      <c r="P67" s="122"/>
      <c r="Q67" s="122"/>
      <c r="R67" s="122"/>
      <c r="S67" s="122"/>
      <c r="T67" s="123"/>
    </row>
    <row r="68" spans="1:20" s="11" customFormat="1">
      <c r="A68" s="126" t="s">
        <v>84</v>
      </c>
      <c r="B68" s="86" t="s">
        <v>85</v>
      </c>
      <c r="C68" s="87"/>
      <c r="D68" s="88"/>
      <c r="E68" s="79"/>
      <c r="F68" s="86"/>
      <c r="G68" s="89"/>
      <c r="H68" s="86"/>
      <c r="I68" s="79"/>
      <c r="J68" s="79"/>
      <c r="K68" s="79"/>
      <c r="L68" s="86"/>
      <c r="M68" s="89"/>
      <c r="N68" s="79"/>
      <c r="O68" s="90"/>
      <c r="P68" s="90"/>
      <c r="Q68" s="91"/>
      <c r="R68" s="92"/>
      <c r="S68" s="93"/>
      <c r="T68" s="125"/>
    </row>
    <row r="69" spans="1:20" s="11" customFormat="1">
      <c r="A69" s="126" t="s">
        <v>86</v>
      </c>
      <c r="B69" s="86" t="s">
        <v>87</v>
      </c>
      <c r="C69" s="87"/>
      <c r="D69" s="88"/>
      <c r="E69" s="79"/>
      <c r="F69" s="86"/>
      <c r="G69" s="89"/>
      <c r="H69" s="86"/>
      <c r="I69" s="79"/>
      <c r="J69" s="79"/>
      <c r="K69" s="79"/>
      <c r="L69" s="86"/>
      <c r="M69" s="89"/>
      <c r="N69" s="79"/>
      <c r="O69" s="90"/>
      <c r="P69" s="90"/>
      <c r="Q69" s="91"/>
      <c r="R69" s="92"/>
      <c r="S69" s="93"/>
      <c r="T69" s="125"/>
    </row>
    <row r="70" spans="1:20" s="11" customFormat="1">
      <c r="A70" s="126" t="s">
        <v>35</v>
      </c>
      <c r="B70" s="86" t="s">
        <v>5</v>
      </c>
      <c r="C70" s="87"/>
      <c r="D70" s="88"/>
      <c r="E70" s="79"/>
      <c r="F70" s="94"/>
      <c r="G70" s="89"/>
      <c r="H70" s="86"/>
      <c r="I70" s="79"/>
      <c r="J70" s="79"/>
      <c r="K70" s="79"/>
      <c r="L70" s="86"/>
      <c r="M70" s="89"/>
      <c r="N70" s="79"/>
      <c r="O70" s="90"/>
      <c r="P70" s="90"/>
      <c r="Q70" s="91"/>
      <c r="R70" s="92"/>
      <c r="S70" s="93"/>
      <c r="T70" s="125"/>
    </row>
    <row r="71" spans="1:20" s="11" customFormat="1">
      <c r="A71" s="127" t="s">
        <v>88</v>
      </c>
      <c r="B71" s="94"/>
      <c r="C71" s="87"/>
      <c r="D71" s="95"/>
      <c r="E71" s="79"/>
      <c r="F71" s="94"/>
      <c r="G71" s="195">
        <v>12747</v>
      </c>
      <c r="H71" s="94"/>
      <c r="I71" s="79"/>
      <c r="J71" s="79"/>
      <c r="K71" s="79"/>
      <c r="L71" s="94"/>
      <c r="M71" s="96"/>
      <c r="N71" s="79"/>
      <c r="O71" s="90"/>
      <c r="P71" s="90"/>
      <c r="Q71" s="91"/>
      <c r="R71" s="92"/>
      <c r="S71" s="93"/>
      <c r="T71" s="125"/>
    </row>
    <row r="72" spans="1:20" s="11" customFormat="1" ht="22">
      <c r="A72" s="127"/>
      <c r="B72" s="94"/>
      <c r="C72" s="87"/>
      <c r="D72" s="95"/>
      <c r="E72" s="79"/>
      <c r="F72" s="94"/>
      <c r="G72" s="97"/>
      <c r="H72" s="94"/>
      <c r="I72" s="79"/>
      <c r="J72" s="79"/>
      <c r="K72" s="79"/>
      <c r="L72" s="94"/>
      <c r="M72" s="97"/>
      <c r="N72" s="79"/>
      <c r="O72" s="90" t="s">
        <v>8</v>
      </c>
      <c r="P72" s="90" t="s">
        <v>246</v>
      </c>
      <c r="Q72" s="91" t="s">
        <v>175</v>
      </c>
      <c r="R72" s="92" t="s">
        <v>247</v>
      </c>
      <c r="S72" s="93">
        <v>12747</v>
      </c>
      <c r="T72" s="128"/>
    </row>
    <row r="73" spans="1:20" s="11" customFormat="1">
      <c r="A73" s="121" t="s">
        <v>308</v>
      </c>
      <c r="B73" s="94"/>
      <c r="C73" s="87"/>
      <c r="D73" s="95"/>
      <c r="E73" s="79"/>
      <c r="F73" s="94"/>
      <c r="G73" s="107">
        <f>SUM(G71:G72)</f>
        <v>12747</v>
      </c>
      <c r="H73" s="94"/>
      <c r="I73" s="79"/>
      <c r="J73" s="79"/>
      <c r="K73" s="79"/>
      <c r="L73" s="94"/>
      <c r="M73" s="97"/>
      <c r="N73" s="79"/>
      <c r="O73" s="90"/>
      <c r="P73" s="90"/>
      <c r="Q73" s="91"/>
      <c r="R73" s="92"/>
      <c r="S73" s="98">
        <f>SUM(S72)</f>
        <v>12747</v>
      </c>
      <c r="T73" s="129">
        <f>G73-S73</f>
        <v>0</v>
      </c>
    </row>
    <row r="74" spans="1:20" s="11" customFormat="1">
      <c r="A74" s="121"/>
      <c r="B74" s="94"/>
      <c r="C74" s="87"/>
      <c r="D74" s="95"/>
      <c r="E74" s="79"/>
      <c r="F74" s="94"/>
      <c r="G74" s="97"/>
      <c r="H74" s="94"/>
      <c r="I74" s="79"/>
      <c r="J74" s="79"/>
      <c r="K74" s="79"/>
      <c r="L74" s="94"/>
      <c r="M74" s="97"/>
      <c r="N74" s="79"/>
      <c r="O74" s="90"/>
      <c r="P74" s="90"/>
      <c r="Q74" s="91"/>
      <c r="R74" s="92"/>
      <c r="S74" s="98"/>
      <c r="T74" s="125"/>
    </row>
    <row r="75" spans="1:20" s="11" customFormat="1">
      <c r="A75" s="126" t="s">
        <v>84</v>
      </c>
      <c r="B75" s="86" t="s">
        <v>85</v>
      </c>
      <c r="C75" s="87"/>
      <c r="D75" s="88"/>
      <c r="E75" s="79"/>
      <c r="F75" s="86"/>
      <c r="G75" s="89"/>
      <c r="H75" s="86"/>
      <c r="I75" s="79"/>
      <c r="J75" s="79"/>
      <c r="K75" s="79"/>
      <c r="L75" s="86"/>
      <c r="M75" s="89"/>
      <c r="N75" s="79"/>
      <c r="O75" s="90"/>
      <c r="P75" s="90"/>
      <c r="Q75" s="91"/>
      <c r="R75" s="92"/>
      <c r="S75" s="93"/>
      <c r="T75" s="125"/>
    </row>
    <row r="76" spans="1:20" s="11" customFormat="1">
      <c r="A76" s="126" t="s">
        <v>86</v>
      </c>
      <c r="B76" s="86" t="s">
        <v>87</v>
      </c>
      <c r="C76" s="87"/>
      <c r="D76" s="88"/>
      <c r="E76" s="79"/>
      <c r="F76" s="86"/>
      <c r="G76" s="89"/>
      <c r="H76" s="86"/>
      <c r="I76" s="79"/>
      <c r="J76" s="79"/>
      <c r="K76" s="79"/>
      <c r="L76" s="86"/>
      <c r="M76" s="89"/>
      <c r="N76" s="79"/>
      <c r="O76" s="87"/>
      <c r="P76" s="95"/>
      <c r="Q76" s="79"/>
      <c r="R76" s="94"/>
      <c r="S76" s="97"/>
      <c r="T76" s="130"/>
    </row>
    <row r="77" spans="1:20" s="11" customFormat="1">
      <c r="A77" s="126" t="s">
        <v>36</v>
      </c>
      <c r="B77" s="86" t="s">
        <v>37</v>
      </c>
      <c r="C77" s="87"/>
      <c r="D77" s="88"/>
      <c r="E77" s="79"/>
      <c r="F77" s="94"/>
      <c r="G77" s="89"/>
      <c r="H77" s="86"/>
      <c r="I77" s="79"/>
      <c r="J77" s="79"/>
      <c r="K77" s="79"/>
      <c r="L77" s="86"/>
      <c r="M77" s="89"/>
      <c r="N77" s="79"/>
      <c r="O77" s="87"/>
      <c r="P77" s="95"/>
      <c r="Q77" s="79"/>
      <c r="R77" s="94"/>
      <c r="S77" s="97"/>
      <c r="T77" s="130"/>
    </row>
    <row r="78" spans="1:20" s="11" customFormat="1">
      <c r="A78" s="127" t="s">
        <v>88</v>
      </c>
      <c r="B78" s="94"/>
      <c r="C78" s="87"/>
      <c r="D78" s="95"/>
      <c r="E78" s="79"/>
      <c r="F78" s="94"/>
      <c r="G78" s="96">
        <v>2510.88</v>
      </c>
      <c r="H78" s="94"/>
      <c r="I78" s="79"/>
      <c r="J78" s="79"/>
      <c r="K78" s="79"/>
      <c r="L78" s="94"/>
      <c r="M78" s="96"/>
      <c r="N78" s="79"/>
      <c r="O78" s="87"/>
      <c r="P78" s="95"/>
      <c r="Q78" s="79"/>
      <c r="R78" s="94"/>
      <c r="S78" s="97"/>
      <c r="T78" s="130"/>
    </row>
    <row r="79" spans="1:20" s="11" customFormat="1" ht="22">
      <c r="A79" s="127"/>
      <c r="B79" s="94"/>
      <c r="C79" s="87"/>
      <c r="D79" s="95"/>
      <c r="E79" s="79"/>
      <c r="F79" s="94"/>
      <c r="G79" s="97"/>
      <c r="H79" s="94"/>
      <c r="I79" s="79"/>
      <c r="J79" s="79"/>
      <c r="K79" s="79"/>
      <c r="L79" s="94"/>
      <c r="M79" s="97"/>
      <c r="N79" s="79"/>
      <c r="O79" s="90" t="s">
        <v>25</v>
      </c>
      <c r="P79" s="90" t="s">
        <v>248</v>
      </c>
      <c r="Q79" s="91" t="s">
        <v>216</v>
      </c>
      <c r="R79" s="92" t="s">
        <v>249</v>
      </c>
      <c r="S79" s="93">
        <v>2510.88</v>
      </c>
      <c r="T79" s="128"/>
    </row>
    <row r="80" spans="1:20" s="11" customFormat="1">
      <c r="A80" s="121" t="s">
        <v>308</v>
      </c>
      <c r="B80" s="94"/>
      <c r="C80" s="87"/>
      <c r="D80" s="95"/>
      <c r="E80" s="79"/>
      <c r="F80" s="94"/>
      <c r="G80" s="107">
        <f>SUM(G78:G79)</f>
        <v>2510.88</v>
      </c>
      <c r="H80" s="94"/>
      <c r="I80" s="79"/>
      <c r="J80" s="79"/>
      <c r="K80" s="79"/>
      <c r="L80" s="94"/>
      <c r="M80" s="97"/>
      <c r="N80" s="79"/>
      <c r="O80" s="90"/>
      <c r="P80" s="90"/>
      <c r="Q80" s="91"/>
      <c r="R80" s="92"/>
      <c r="S80" s="107">
        <f>SUM(S78:S79)</f>
        <v>2510.88</v>
      </c>
      <c r="T80" s="129">
        <f>G80-S80</f>
        <v>0</v>
      </c>
    </row>
    <row r="81" spans="1:20" s="11" customFormat="1">
      <c r="A81" s="127"/>
      <c r="B81" s="94"/>
      <c r="C81" s="87"/>
      <c r="D81" s="95"/>
      <c r="E81" s="79"/>
      <c r="F81" s="94"/>
      <c r="G81" s="97"/>
      <c r="H81" s="94"/>
      <c r="I81" s="79"/>
      <c r="J81" s="79"/>
      <c r="K81" s="79"/>
      <c r="L81" s="94"/>
      <c r="M81" s="97"/>
      <c r="N81" s="79"/>
      <c r="O81" s="90"/>
      <c r="P81" s="90"/>
      <c r="Q81" s="91"/>
      <c r="R81" s="92"/>
      <c r="S81" s="93"/>
      <c r="T81" s="128"/>
    </row>
    <row r="82" spans="1:20" s="11" customFormat="1">
      <c r="A82" s="126" t="s">
        <v>84</v>
      </c>
      <c r="B82" s="86" t="s">
        <v>85</v>
      </c>
      <c r="C82" s="87"/>
      <c r="D82" s="88"/>
      <c r="E82" s="79"/>
      <c r="F82" s="86"/>
      <c r="G82" s="89"/>
      <c r="H82" s="86"/>
      <c r="I82" s="79"/>
      <c r="J82" s="79"/>
      <c r="K82" s="79"/>
      <c r="L82" s="86"/>
      <c r="M82" s="89"/>
      <c r="N82" s="79"/>
      <c r="O82" s="87"/>
      <c r="P82" s="88"/>
      <c r="Q82" s="79"/>
      <c r="R82" s="86"/>
      <c r="S82" s="89"/>
      <c r="T82" s="131"/>
    </row>
    <row r="83" spans="1:20" s="11" customFormat="1">
      <c r="A83" s="126" t="s">
        <v>86</v>
      </c>
      <c r="B83" s="86" t="s">
        <v>87</v>
      </c>
      <c r="C83" s="87"/>
      <c r="D83" s="88"/>
      <c r="E83" s="79"/>
      <c r="F83" s="86"/>
      <c r="G83" s="89"/>
      <c r="H83" s="86"/>
      <c r="I83" s="79"/>
      <c r="J83" s="79"/>
      <c r="K83" s="79"/>
      <c r="L83" s="86"/>
      <c r="M83" s="89"/>
      <c r="N83" s="79"/>
      <c r="O83" s="87"/>
      <c r="P83" s="88"/>
      <c r="Q83" s="79"/>
      <c r="R83" s="94"/>
      <c r="S83" s="89"/>
      <c r="T83" s="131"/>
    </row>
    <row r="84" spans="1:20" s="11" customFormat="1">
      <c r="A84" s="126" t="s">
        <v>38</v>
      </c>
      <c r="B84" s="86" t="s">
        <v>250</v>
      </c>
      <c r="C84" s="87"/>
      <c r="D84" s="88"/>
      <c r="E84" s="79"/>
      <c r="F84" s="94"/>
      <c r="G84" s="89"/>
      <c r="H84" s="86"/>
      <c r="I84" s="79"/>
      <c r="J84" s="79"/>
      <c r="K84" s="79"/>
      <c r="L84" s="86"/>
      <c r="M84" s="89"/>
      <c r="N84" s="79"/>
      <c r="O84" s="87"/>
      <c r="P84" s="95"/>
      <c r="Q84" s="79"/>
      <c r="R84" s="94"/>
      <c r="S84" s="96"/>
      <c r="T84" s="132"/>
    </row>
    <row r="85" spans="1:20" s="11" customFormat="1">
      <c r="A85" s="127" t="s">
        <v>88</v>
      </c>
      <c r="B85" s="94"/>
      <c r="C85" s="87"/>
      <c r="D85" s="95"/>
      <c r="E85" s="79"/>
      <c r="F85" s="94"/>
      <c r="G85" s="96">
        <v>15000</v>
      </c>
      <c r="H85" s="94"/>
      <c r="I85" s="79"/>
      <c r="J85" s="79"/>
      <c r="K85" s="79"/>
      <c r="L85" s="94"/>
      <c r="M85" s="96"/>
      <c r="N85" s="79"/>
      <c r="O85" s="87"/>
      <c r="P85" s="95"/>
      <c r="Q85" s="79"/>
      <c r="R85" s="94"/>
      <c r="S85" s="96"/>
      <c r="T85" s="132"/>
    </row>
    <row r="86" spans="1:20" s="11" customFormat="1" ht="22">
      <c r="A86" s="127"/>
      <c r="B86" s="94"/>
      <c r="C86" s="87"/>
      <c r="D86" s="95"/>
      <c r="E86" s="79"/>
      <c r="F86" s="94"/>
      <c r="G86" s="97"/>
      <c r="H86" s="94"/>
      <c r="I86" s="79"/>
      <c r="J86" s="79"/>
      <c r="K86" s="79"/>
      <c r="L86" s="94"/>
      <c r="M86" s="97"/>
      <c r="N86" s="79"/>
      <c r="O86" s="90" t="s">
        <v>25</v>
      </c>
      <c r="P86" s="90" t="s">
        <v>28</v>
      </c>
      <c r="Q86" s="91" t="s">
        <v>216</v>
      </c>
      <c r="R86" s="92" t="s">
        <v>251</v>
      </c>
      <c r="S86" s="93">
        <v>15000</v>
      </c>
      <c r="T86" s="125"/>
    </row>
    <row r="87" spans="1:20" s="11" customFormat="1">
      <c r="A87" s="121" t="s">
        <v>308</v>
      </c>
      <c r="B87" s="94"/>
      <c r="C87" s="87"/>
      <c r="D87" s="95"/>
      <c r="E87" s="79"/>
      <c r="F87" s="94"/>
      <c r="G87" s="107">
        <f>SUM(G85:G86)</f>
        <v>15000</v>
      </c>
      <c r="H87" s="94"/>
      <c r="I87" s="79"/>
      <c r="J87" s="79"/>
      <c r="K87" s="79"/>
      <c r="L87" s="94"/>
      <c r="M87" s="97"/>
      <c r="N87" s="79"/>
      <c r="O87" s="90"/>
      <c r="P87" s="90"/>
      <c r="Q87" s="91"/>
      <c r="R87" s="92"/>
      <c r="S87" s="107">
        <f>SUM(S85:S86)</f>
        <v>15000</v>
      </c>
      <c r="T87" s="129">
        <f>G87-S87</f>
        <v>0</v>
      </c>
    </row>
    <row r="88" spans="1:20" s="11" customFormat="1">
      <c r="A88" s="127"/>
      <c r="B88" s="94"/>
      <c r="C88" s="87"/>
      <c r="D88" s="95"/>
      <c r="E88" s="79"/>
      <c r="F88" s="94"/>
      <c r="G88" s="97"/>
      <c r="H88" s="94"/>
      <c r="I88" s="79"/>
      <c r="J88" s="79"/>
      <c r="K88" s="79"/>
      <c r="L88" s="94"/>
      <c r="M88" s="97"/>
      <c r="N88" s="79"/>
      <c r="O88" s="87"/>
      <c r="P88" s="88"/>
      <c r="Q88" s="79"/>
      <c r="R88" s="86"/>
      <c r="S88" s="89"/>
      <c r="T88" s="131"/>
    </row>
    <row r="89" spans="1:20" s="11" customFormat="1">
      <c r="A89" s="126" t="s">
        <v>84</v>
      </c>
      <c r="B89" s="86" t="s">
        <v>85</v>
      </c>
      <c r="C89" s="87"/>
      <c r="D89" s="88"/>
      <c r="E89" s="79"/>
      <c r="F89" s="86"/>
      <c r="G89" s="89"/>
      <c r="H89" s="86"/>
      <c r="I89" s="79"/>
      <c r="J89" s="79"/>
      <c r="K89" s="79"/>
      <c r="L89" s="86"/>
      <c r="M89" s="89"/>
      <c r="N89" s="79"/>
      <c r="O89" s="87"/>
      <c r="P89" s="88"/>
      <c r="Q89" s="79"/>
      <c r="R89" s="94"/>
      <c r="S89" s="89"/>
      <c r="T89" s="131"/>
    </row>
    <row r="90" spans="1:20" s="11" customFormat="1">
      <c r="A90" s="126" t="s">
        <v>86</v>
      </c>
      <c r="B90" s="86" t="s">
        <v>87</v>
      </c>
      <c r="C90" s="87"/>
      <c r="D90" s="88"/>
      <c r="E90" s="79"/>
      <c r="F90" s="86"/>
      <c r="G90" s="89"/>
      <c r="H90" s="86"/>
      <c r="I90" s="79"/>
      <c r="J90" s="79"/>
      <c r="K90" s="79"/>
      <c r="L90" s="86"/>
      <c r="M90" s="89"/>
      <c r="N90" s="79"/>
      <c r="O90" s="87"/>
      <c r="P90" s="95"/>
      <c r="Q90" s="79"/>
      <c r="R90" s="94"/>
      <c r="S90" s="96"/>
      <c r="T90" s="132"/>
    </row>
    <row r="91" spans="1:20" s="11" customFormat="1">
      <c r="A91" s="126" t="s">
        <v>39</v>
      </c>
      <c r="B91" s="86" t="s">
        <v>40</v>
      </c>
      <c r="C91" s="87"/>
      <c r="D91" s="88"/>
      <c r="E91" s="79"/>
      <c r="F91" s="94"/>
      <c r="G91" s="89"/>
      <c r="H91" s="86"/>
      <c r="I91" s="79"/>
      <c r="J91" s="79"/>
      <c r="K91" s="79"/>
      <c r="L91" s="86"/>
      <c r="M91" s="89"/>
      <c r="N91" s="79"/>
      <c r="O91" s="87"/>
      <c r="P91" s="95"/>
      <c r="Q91" s="79"/>
      <c r="R91" s="94"/>
      <c r="S91" s="97"/>
      <c r="T91" s="130"/>
    </row>
    <row r="92" spans="1:20" s="11" customFormat="1">
      <c r="A92" s="127" t="s">
        <v>88</v>
      </c>
      <c r="B92" s="94"/>
      <c r="C92" s="87"/>
      <c r="D92" s="95"/>
      <c r="E92" s="79"/>
      <c r="F92" s="94"/>
      <c r="G92" s="96">
        <v>32085.5</v>
      </c>
      <c r="H92" s="94"/>
      <c r="I92" s="79"/>
      <c r="J92" s="79"/>
      <c r="K92" s="79"/>
      <c r="L92" s="94"/>
      <c r="M92" s="96"/>
      <c r="N92" s="79"/>
      <c r="O92" s="87"/>
      <c r="P92" s="95"/>
      <c r="Q92" s="79"/>
      <c r="R92" s="94"/>
      <c r="S92" s="97"/>
      <c r="T92" s="130"/>
    </row>
    <row r="93" spans="1:20" s="11" customFormat="1" ht="33">
      <c r="A93" s="124"/>
      <c r="B93" s="94"/>
      <c r="C93" s="90" t="s">
        <v>6</v>
      </c>
      <c r="D93" s="90" t="s">
        <v>252</v>
      </c>
      <c r="E93" s="91" t="s">
        <v>89</v>
      </c>
      <c r="F93" s="92" t="s">
        <v>253</v>
      </c>
      <c r="G93" s="93">
        <v>50000</v>
      </c>
      <c r="H93" s="91" t="s">
        <v>254</v>
      </c>
      <c r="I93" s="91" t="s">
        <v>89</v>
      </c>
      <c r="J93" s="83" t="s">
        <v>343</v>
      </c>
      <c r="K93" s="83" t="s">
        <v>341</v>
      </c>
      <c r="L93" s="91" t="s">
        <v>13</v>
      </c>
      <c r="M93" s="93">
        <v>50000</v>
      </c>
      <c r="N93" s="91" t="s">
        <v>89</v>
      </c>
      <c r="O93" s="90" t="s">
        <v>25</v>
      </c>
      <c r="P93" s="90" t="s">
        <v>255</v>
      </c>
      <c r="Q93" s="91" t="s">
        <v>101</v>
      </c>
      <c r="R93" s="92" t="s">
        <v>256</v>
      </c>
      <c r="S93" s="93">
        <v>50000</v>
      </c>
      <c r="T93" s="128"/>
    </row>
    <row r="94" spans="1:20" s="11" customFormat="1" ht="44">
      <c r="A94" s="124"/>
      <c r="B94" s="94"/>
      <c r="C94" s="90" t="s">
        <v>6</v>
      </c>
      <c r="D94" s="90" t="s">
        <v>257</v>
      </c>
      <c r="E94" s="91" t="s">
        <v>92</v>
      </c>
      <c r="F94" s="92" t="s">
        <v>258</v>
      </c>
      <c r="G94" s="93">
        <v>50000</v>
      </c>
      <c r="H94" s="91" t="s">
        <v>259</v>
      </c>
      <c r="I94" s="91" t="s">
        <v>92</v>
      </c>
      <c r="J94" s="83" t="s">
        <v>343</v>
      </c>
      <c r="K94" s="83" t="s">
        <v>341</v>
      </c>
      <c r="L94" s="91" t="s">
        <v>13</v>
      </c>
      <c r="M94" s="93">
        <v>50000</v>
      </c>
      <c r="N94" s="91" t="s">
        <v>92</v>
      </c>
      <c r="O94" s="90" t="s">
        <v>25</v>
      </c>
      <c r="P94" s="90" t="s">
        <v>260</v>
      </c>
      <c r="Q94" s="91" t="s">
        <v>119</v>
      </c>
      <c r="R94" s="92" t="s">
        <v>261</v>
      </c>
      <c r="S94" s="93">
        <v>50000.77</v>
      </c>
      <c r="T94" s="128"/>
    </row>
    <row r="95" spans="1:20" s="11" customFormat="1" ht="33">
      <c r="A95" s="124"/>
      <c r="B95" s="94"/>
      <c r="C95" s="90" t="s">
        <v>6</v>
      </c>
      <c r="D95" s="90" t="s">
        <v>11</v>
      </c>
      <c r="E95" s="91" t="s">
        <v>98</v>
      </c>
      <c r="F95" s="92" t="s">
        <v>262</v>
      </c>
      <c r="G95" s="93">
        <v>50000</v>
      </c>
      <c r="H95" s="91" t="s">
        <v>263</v>
      </c>
      <c r="I95" s="91" t="s">
        <v>98</v>
      </c>
      <c r="J95" s="83" t="s">
        <v>343</v>
      </c>
      <c r="K95" s="83" t="s">
        <v>341</v>
      </c>
      <c r="L95" s="91" t="s">
        <v>13</v>
      </c>
      <c r="M95" s="93">
        <v>50000</v>
      </c>
      <c r="N95" s="91" t="s">
        <v>98</v>
      </c>
      <c r="O95" s="90" t="s">
        <v>25</v>
      </c>
      <c r="P95" s="90" t="s">
        <v>19</v>
      </c>
      <c r="Q95" s="91" t="s">
        <v>119</v>
      </c>
      <c r="R95" s="92" t="s">
        <v>264</v>
      </c>
      <c r="S95" s="93">
        <v>50000.38</v>
      </c>
      <c r="T95" s="128"/>
    </row>
    <row r="96" spans="1:20" s="11" customFormat="1" ht="22">
      <c r="A96" s="124"/>
      <c r="B96" s="94"/>
      <c r="C96" s="90" t="s">
        <v>6</v>
      </c>
      <c r="D96" s="90" t="s">
        <v>265</v>
      </c>
      <c r="E96" s="91" t="s">
        <v>165</v>
      </c>
      <c r="F96" s="92" t="s">
        <v>266</v>
      </c>
      <c r="G96" s="93">
        <v>50000</v>
      </c>
      <c r="H96" s="91" t="s">
        <v>267</v>
      </c>
      <c r="I96" s="91" t="s">
        <v>165</v>
      </c>
      <c r="J96" s="83" t="s">
        <v>343</v>
      </c>
      <c r="K96" s="83" t="s">
        <v>341</v>
      </c>
      <c r="L96" s="91" t="s">
        <v>13</v>
      </c>
      <c r="M96" s="93">
        <v>50000</v>
      </c>
      <c r="N96" s="91" t="s">
        <v>165</v>
      </c>
      <c r="O96" s="90" t="s">
        <v>25</v>
      </c>
      <c r="P96" s="90" t="s">
        <v>196</v>
      </c>
      <c r="Q96" s="91" t="s">
        <v>184</v>
      </c>
      <c r="R96" s="92" t="s">
        <v>268</v>
      </c>
      <c r="S96" s="93">
        <v>50000.5</v>
      </c>
      <c r="T96" s="128"/>
    </row>
    <row r="97" spans="1:20" s="11" customFormat="1" ht="22">
      <c r="A97" s="124"/>
      <c r="B97" s="94"/>
      <c r="C97" s="90" t="s">
        <v>6</v>
      </c>
      <c r="D97" s="90" t="s">
        <v>24</v>
      </c>
      <c r="E97" s="91" t="s">
        <v>193</v>
      </c>
      <c r="F97" s="92" t="s">
        <v>269</v>
      </c>
      <c r="G97" s="93">
        <v>50000</v>
      </c>
      <c r="H97" s="91" t="s">
        <v>270</v>
      </c>
      <c r="I97" s="91" t="s">
        <v>193</v>
      </c>
      <c r="J97" s="83" t="s">
        <v>343</v>
      </c>
      <c r="K97" s="83" t="s">
        <v>341</v>
      </c>
      <c r="L97" s="91" t="s">
        <v>13</v>
      </c>
      <c r="M97" s="93">
        <v>50000</v>
      </c>
      <c r="N97" s="91" t="s">
        <v>193</v>
      </c>
      <c r="O97" s="90" t="s">
        <v>8</v>
      </c>
      <c r="P97" s="90" t="s">
        <v>234</v>
      </c>
      <c r="Q97" s="91" t="s">
        <v>197</v>
      </c>
      <c r="R97" s="92" t="s">
        <v>235</v>
      </c>
      <c r="S97" s="93">
        <v>50000</v>
      </c>
      <c r="T97" s="128"/>
    </row>
    <row r="98" spans="1:20" s="11" customFormat="1" ht="22">
      <c r="A98" s="124"/>
      <c r="B98" s="94"/>
      <c r="C98" s="90" t="s">
        <v>25</v>
      </c>
      <c r="D98" s="90" t="s">
        <v>248</v>
      </c>
      <c r="E98" s="91" t="s">
        <v>216</v>
      </c>
      <c r="F98" s="92" t="s">
        <v>249</v>
      </c>
      <c r="G98" s="93">
        <v>1.65</v>
      </c>
      <c r="H98" s="79"/>
      <c r="I98" s="91" t="s">
        <v>216</v>
      </c>
      <c r="J98" s="83" t="s">
        <v>343</v>
      </c>
      <c r="K98" s="83" t="s">
        <v>341</v>
      </c>
      <c r="L98" s="91" t="s">
        <v>4</v>
      </c>
      <c r="M98" s="93">
        <v>1.65</v>
      </c>
      <c r="N98" s="91" t="s">
        <v>216</v>
      </c>
      <c r="O98" s="90" t="s">
        <v>8</v>
      </c>
      <c r="P98" s="90" t="s">
        <v>234</v>
      </c>
      <c r="Q98" s="91" t="s">
        <v>197</v>
      </c>
      <c r="R98" s="92" t="s">
        <v>235</v>
      </c>
      <c r="S98" s="93">
        <v>32085.5</v>
      </c>
      <c r="T98" s="128"/>
    </row>
    <row r="99" spans="1:20" s="11" customFormat="1">
      <c r="A99" s="121" t="s">
        <v>308</v>
      </c>
      <c r="B99" s="94"/>
      <c r="C99" s="90"/>
      <c r="D99" s="90"/>
      <c r="E99" s="91"/>
      <c r="F99" s="92"/>
      <c r="G99" s="98">
        <f>SUM(G92:G98)</f>
        <v>282087.15000000002</v>
      </c>
      <c r="H99" s="79"/>
      <c r="I99" s="91"/>
      <c r="J99" s="91"/>
      <c r="K99" s="91"/>
      <c r="L99" s="94"/>
      <c r="M99" s="98">
        <f>SUM(M92:M98)</f>
        <v>250001.65</v>
      </c>
      <c r="N99" s="91"/>
      <c r="O99" s="90"/>
      <c r="P99" s="90"/>
      <c r="Q99" s="91"/>
      <c r="R99" s="92"/>
      <c r="S99" s="98">
        <f>SUM(S92:S98)</f>
        <v>282087.15000000002</v>
      </c>
      <c r="T99" s="129">
        <f>G99-S99</f>
        <v>0</v>
      </c>
    </row>
    <row r="100" spans="1:20" s="11" customFormat="1">
      <c r="A100" s="124"/>
      <c r="B100" s="94"/>
      <c r="C100" s="90"/>
      <c r="D100" s="90"/>
      <c r="E100" s="91"/>
      <c r="F100" s="92"/>
      <c r="G100" s="93"/>
      <c r="H100" s="79"/>
      <c r="I100" s="91"/>
      <c r="J100" s="91"/>
      <c r="K100" s="91"/>
      <c r="L100" s="94"/>
      <c r="M100" s="93"/>
      <c r="N100" s="91"/>
      <c r="O100" s="90"/>
      <c r="P100" s="90"/>
      <c r="Q100" s="91"/>
      <c r="R100" s="92"/>
      <c r="S100" s="93"/>
      <c r="T100" s="133"/>
    </row>
    <row r="101" spans="1:20" s="11" customFormat="1">
      <c r="A101" s="126" t="s">
        <v>84</v>
      </c>
      <c r="B101" s="86" t="s">
        <v>85</v>
      </c>
      <c r="C101" s="87"/>
      <c r="D101" s="88"/>
      <c r="E101" s="79"/>
      <c r="F101" s="86"/>
      <c r="G101" s="89"/>
      <c r="H101" s="86"/>
      <c r="I101" s="79"/>
      <c r="J101" s="79"/>
      <c r="K101" s="79"/>
      <c r="L101" s="86"/>
      <c r="M101" s="89"/>
      <c r="N101" s="79"/>
      <c r="O101" s="87"/>
      <c r="P101" s="88"/>
      <c r="Q101" s="79"/>
      <c r="R101" s="86"/>
      <c r="S101" s="89"/>
      <c r="T101" s="125"/>
    </row>
    <row r="102" spans="1:20" s="11" customFormat="1">
      <c r="A102" s="126" t="s">
        <v>86</v>
      </c>
      <c r="B102" s="86" t="s">
        <v>87</v>
      </c>
      <c r="C102" s="87"/>
      <c r="D102" s="88"/>
      <c r="E102" s="79"/>
      <c r="F102" s="86"/>
      <c r="G102" s="89"/>
      <c r="H102" s="86"/>
      <c r="I102" s="79"/>
      <c r="J102" s="79"/>
      <c r="K102" s="79"/>
      <c r="L102" s="86"/>
      <c r="M102" s="89"/>
      <c r="N102" s="79"/>
      <c r="O102" s="87"/>
      <c r="P102" s="88"/>
      <c r="Q102" s="79"/>
      <c r="R102" s="86"/>
      <c r="S102" s="89"/>
      <c r="T102" s="133"/>
    </row>
    <row r="103" spans="1:20" s="11" customFormat="1">
      <c r="A103" s="126" t="s">
        <v>45</v>
      </c>
      <c r="B103" s="86" t="s">
        <v>18</v>
      </c>
      <c r="C103" s="87"/>
      <c r="D103" s="88"/>
      <c r="E103" s="79"/>
      <c r="F103" s="94"/>
      <c r="G103" s="89"/>
      <c r="H103" s="86"/>
      <c r="I103" s="79"/>
      <c r="J103" s="79"/>
      <c r="K103" s="79"/>
      <c r="L103" s="86"/>
      <c r="M103" s="89"/>
      <c r="N103" s="79"/>
      <c r="O103" s="87"/>
      <c r="P103" s="88"/>
      <c r="Q103" s="79"/>
      <c r="R103" s="94"/>
      <c r="S103" s="89"/>
      <c r="T103" s="131"/>
    </row>
    <row r="104" spans="1:20" s="11" customFormat="1">
      <c r="A104" s="127" t="s">
        <v>88</v>
      </c>
      <c r="B104" s="94"/>
      <c r="C104" s="87"/>
      <c r="D104" s="95"/>
      <c r="E104" s="79"/>
      <c r="F104" s="94"/>
      <c r="G104" s="96">
        <v>17482</v>
      </c>
      <c r="H104" s="94"/>
      <c r="I104" s="79"/>
      <c r="J104" s="79"/>
      <c r="K104" s="79"/>
      <c r="L104" s="94"/>
      <c r="M104" s="96"/>
      <c r="N104" s="79"/>
      <c r="O104" s="87"/>
      <c r="P104" s="95"/>
      <c r="Q104" s="79"/>
      <c r="R104" s="94"/>
      <c r="S104" s="96"/>
      <c r="T104" s="131"/>
    </row>
    <row r="105" spans="1:20" s="11" customFormat="1" ht="33">
      <c r="A105" s="127"/>
      <c r="B105" s="94"/>
      <c r="C105" s="87"/>
      <c r="D105" s="95"/>
      <c r="E105" s="79"/>
      <c r="F105" s="94"/>
      <c r="G105" s="97"/>
      <c r="H105" s="94"/>
      <c r="I105" s="79"/>
      <c r="J105" s="79"/>
      <c r="K105" s="79"/>
      <c r="L105" s="94"/>
      <c r="M105" s="97"/>
      <c r="N105" s="79"/>
      <c r="O105" s="90" t="s">
        <v>8</v>
      </c>
      <c r="P105" s="90" t="s">
        <v>271</v>
      </c>
      <c r="Q105" s="91" t="s">
        <v>175</v>
      </c>
      <c r="R105" s="92" t="s">
        <v>272</v>
      </c>
      <c r="S105" s="93">
        <v>17482</v>
      </c>
      <c r="T105" s="128"/>
    </row>
    <row r="106" spans="1:20" s="11" customFormat="1">
      <c r="A106" s="121" t="s">
        <v>308</v>
      </c>
      <c r="B106" s="94"/>
      <c r="C106" s="87"/>
      <c r="D106" s="95"/>
      <c r="E106" s="79"/>
      <c r="F106" s="94"/>
      <c r="G106" s="107">
        <f>SUM(G104:G105)</f>
        <v>17482</v>
      </c>
      <c r="H106" s="94"/>
      <c r="I106" s="79"/>
      <c r="J106" s="79"/>
      <c r="K106" s="79"/>
      <c r="L106" s="94"/>
      <c r="M106" s="97"/>
      <c r="N106" s="79"/>
      <c r="O106" s="87"/>
      <c r="P106" s="88"/>
      <c r="Q106" s="79"/>
      <c r="R106" s="86"/>
      <c r="S106" s="89">
        <f>SUM(S105)</f>
        <v>17482</v>
      </c>
      <c r="T106" s="134">
        <f>G106-S106</f>
        <v>0</v>
      </c>
    </row>
    <row r="107" spans="1:20" s="11" customFormat="1">
      <c r="A107" s="127"/>
      <c r="B107" s="94"/>
      <c r="C107" s="87"/>
      <c r="D107" s="95"/>
      <c r="E107" s="79"/>
      <c r="F107" s="94"/>
      <c r="G107" s="97"/>
      <c r="H107" s="94"/>
      <c r="I107" s="79"/>
      <c r="J107" s="79"/>
      <c r="K107" s="79"/>
      <c r="L107" s="94"/>
      <c r="M107" s="97"/>
      <c r="N107" s="79"/>
      <c r="O107" s="87"/>
      <c r="P107" s="87"/>
      <c r="Q107" s="79"/>
      <c r="R107" s="94"/>
      <c r="S107" s="98"/>
      <c r="T107" s="131"/>
    </row>
    <row r="108" spans="1:20" s="11" customFormat="1">
      <c r="A108" s="126" t="s">
        <v>84</v>
      </c>
      <c r="B108" s="86" t="s">
        <v>85</v>
      </c>
      <c r="C108" s="87"/>
      <c r="D108" s="88"/>
      <c r="E108" s="79"/>
      <c r="F108" s="86"/>
      <c r="G108" s="89"/>
      <c r="H108" s="86"/>
      <c r="I108" s="79"/>
      <c r="J108" s="79"/>
      <c r="K108" s="79"/>
      <c r="L108" s="86"/>
      <c r="M108" s="89"/>
      <c r="N108" s="79"/>
      <c r="O108" s="87"/>
      <c r="P108" s="87"/>
      <c r="Q108" s="79"/>
      <c r="R108" s="94"/>
      <c r="S108" s="98"/>
      <c r="T108" s="130"/>
    </row>
    <row r="109" spans="1:20" s="11" customFormat="1">
      <c r="A109" s="126" t="s">
        <v>86</v>
      </c>
      <c r="B109" s="86" t="s">
        <v>87</v>
      </c>
      <c r="C109" s="87"/>
      <c r="D109" s="88"/>
      <c r="E109" s="79"/>
      <c r="F109" s="86"/>
      <c r="G109" s="89"/>
      <c r="H109" s="86"/>
      <c r="I109" s="79"/>
      <c r="J109" s="79"/>
      <c r="K109" s="79"/>
      <c r="L109" s="86"/>
      <c r="M109" s="89"/>
      <c r="N109" s="79"/>
      <c r="O109" s="87"/>
      <c r="P109" s="87"/>
      <c r="Q109" s="79"/>
      <c r="R109" s="94"/>
      <c r="S109" s="98"/>
      <c r="T109" s="133"/>
    </row>
    <row r="110" spans="1:20" s="11" customFormat="1">
      <c r="A110" s="126" t="s">
        <v>273</v>
      </c>
      <c r="B110" s="86" t="s">
        <v>274</v>
      </c>
      <c r="C110" s="87"/>
      <c r="D110" s="88"/>
      <c r="E110" s="79"/>
      <c r="F110" s="94"/>
      <c r="G110" s="89"/>
      <c r="H110" s="86"/>
      <c r="I110" s="79"/>
      <c r="J110" s="79"/>
      <c r="K110" s="79"/>
      <c r="L110" s="86"/>
      <c r="M110" s="89"/>
      <c r="N110" s="79"/>
      <c r="O110" s="87"/>
      <c r="P110" s="87"/>
      <c r="Q110" s="79"/>
      <c r="R110" s="79"/>
      <c r="S110" s="98"/>
      <c r="T110" s="133"/>
    </row>
    <row r="111" spans="1:20" s="11" customFormat="1">
      <c r="A111" s="127" t="s">
        <v>88</v>
      </c>
      <c r="B111" s="86"/>
      <c r="C111" s="87"/>
      <c r="D111" s="88"/>
      <c r="E111" s="79"/>
      <c r="F111" s="94"/>
      <c r="G111" s="89">
        <v>0</v>
      </c>
      <c r="H111" s="86"/>
      <c r="I111" s="79"/>
      <c r="J111" s="79"/>
      <c r="K111" s="79"/>
      <c r="L111" s="86"/>
      <c r="M111" s="89"/>
      <c r="N111" s="79"/>
      <c r="O111" s="87"/>
      <c r="P111" s="87"/>
      <c r="Q111" s="79"/>
      <c r="R111" s="79"/>
      <c r="S111" s="98"/>
      <c r="T111" s="133"/>
    </row>
    <row r="112" spans="1:20" s="11" customFormat="1" ht="44">
      <c r="A112" s="124"/>
      <c r="B112" s="94"/>
      <c r="C112" s="90" t="s">
        <v>46</v>
      </c>
      <c r="D112" s="90" t="s">
        <v>275</v>
      </c>
      <c r="E112" s="91" t="s">
        <v>92</v>
      </c>
      <c r="F112" s="92" t="s">
        <v>276</v>
      </c>
      <c r="G112" s="93">
        <v>11332</v>
      </c>
      <c r="H112" s="79"/>
      <c r="I112" s="91" t="s">
        <v>92</v>
      </c>
      <c r="J112" s="91" t="s">
        <v>344</v>
      </c>
      <c r="K112" s="91" t="s">
        <v>344</v>
      </c>
      <c r="L112" s="91" t="s">
        <v>4</v>
      </c>
      <c r="M112" s="93">
        <v>11332</v>
      </c>
      <c r="N112" s="91" t="s">
        <v>92</v>
      </c>
      <c r="O112" s="90" t="s">
        <v>25</v>
      </c>
      <c r="P112" s="90" t="s">
        <v>277</v>
      </c>
      <c r="Q112" s="91" t="s">
        <v>278</v>
      </c>
      <c r="R112" s="92" t="s">
        <v>279</v>
      </c>
      <c r="S112" s="93">
        <v>11332</v>
      </c>
      <c r="T112" s="128"/>
    </row>
    <row r="113" spans="1:20" s="11" customFormat="1" ht="44">
      <c r="A113" s="124"/>
      <c r="B113" s="94"/>
      <c r="C113" s="90" t="s">
        <v>46</v>
      </c>
      <c r="D113" s="90" t="s">
        <v>48</v>
      </c>
      <c r="E113" s="91" t="s">
        <v>103</v>
      </c>
      <c r="F113" s="92" t="s">
        <v>280</v>
      </c>
      <c r="G113" s="93">
        <v>15296</v>
      </c>
      <c r="H113" s="79"/>
      <c r="I113" s="91" t="s">
        <v>103</v>
      </c>
      <c r="J113" s="91" t="s">
        <v>344</v>
      </c>
      <c r="K113" s="91" t="s">
        <v>344</v>
      </c>
      <c r="L113" s="91" t="s">
        <v>4</v>
      </c>
      <c r="M113" s="93">
        <v>15296</v>
      </c>
      <c r="N113" s="91" t="s">
        <v>103</v>
      </c>
      <c r="O113" s="90" t="s">
        <v>25</v>
      </c>
      <c r="P113" s="90" t="s">
        <v>277</v>
      </c>
      <c r="Q113" s="91" t="s">
        <v>278</v>
      </c>
      <c r="R113" s="92" t="s">
        <v>279</v>
      </c>
      <c r="S113" s="93">
        <v>15296</v>
      </c>
      <c r="T113" s="128"/>
    </row>
    <row r="114" spans="1:20" s="11" customFormat="1" ht="44">
      <c r="A114" s="124"/>
      <c r="B114" s="94"/>
      <c r="C114" s="90" t="s">
        <v>46</v>
      </c>
      <c r="D114" s="90" t="s">
        <v>281</v>
      </c>
      <c r="E114" s="91" t="s">
        <v>282</v>
      </c>
      <c r="F114" s="92" t="s">
        <v>283</v>
      </c>
      <c r="G114" s="93">
        <v>19760</v>
      </c>
      <c r="H114" s="79"/>
      <c r="I114" s="91" t="s">
        <v>282</v>
      </c>
      <c r="J114" s="91" t="s">
        <v>344</v>
      </c>
      <c r="K114" s="91" t="s">
        <v>344</v>
      </c>
      <c r="L114" s="91" t="s">
        <v>4</v>
      </c>
      <c r="M114" s="93">
        <v>19760</v>
      </c>
      <c r="N114" s="91" t="s">
        <v>282</v>
      </c>
      <c r="O114" s="90" t="s">
        <v>25</v>
      </c>
      <c r="P114" s="90" t="s">
        <v>277</v>
      </c>
      <c r="Q114" s="91" t="s">
        <v>278</v>
      </c>
      <c r="R114" s="92" t="s">
        <v>279</v>
      </c>
      <c r="S114" s="93">
        <v>19760</v>
      </c>
      <c r="T114" s="128"/>
    </row>
    <row r="115" spans="1:20" s="11" customFormat="1" ht="44">
      <c r="A115" s="124"/>
      <c r="B115" s="94"/>
      <c r="C115" s="90" t="s">
        <v>46</v>
      </c>
      <c r="D115" s="90" t="s">
        <v>7</v>
      </c>
      <c r="E115" s="91" t="s">
        <v>284</v>
      </c>
      <c r="F115" s="92" t="s">
        <v>285</v>
      </c>
      <c r="G115" s="93">
        <v>14757</v>
      </c>
      <c r="H115" s="79"/>
      <c r="I115" s="91" t="s">
        <v>284</v>
      </c>
      <c r="J115" s="91" t="s">
        <v>344</v>
      </c>
      <c r="K115" s="91" t="s">
        <v>344</v>
      </c>
      <c r="L115" s="91" t="s">
        <v>4</v>
      </c>
      <c r="M115" s="93">
        <v>14757</v>
      </c>
      <c r="N115" s="91" t="s">
        <v>284</v>
      </c>
      <c r="O115" s="90" t="s">
        <v>25</v>
      </c>
      <c r="P115" s="90" t="s">
        <v>277</v>
      </c>
      <c r="Q115" s="91" t="s">
        <v>278</v>
      </c>
      <c r="R115" s="92" t="s">
        <v>279</v>
      </c>
      <c r="S115" s="93">
        <v>14757</v>
      </c>
      <c r="T115" s="128"/>
    </row>
    <row r="116" spans="1:20" s="11" customFormat="1" ht="44">
      <c r="A116" s="124"/>
      <c r="B116" s="94"/>
      <c r="C116" s="90" t="s">
        <v>46</v>
      </c>
      <c r="D116" s="90" t="s">
        <v>50</v>
      </c>
      <c r="E116" s="91" t="s">
        <v>286</v>
      </c>
      <c r="F116" s="92" t="s">
        <v>287</v>
      </c>
      <c r="G116" s="93">
        <v>19730</v>
      </c>
      <c r="H116" s="79"/>
      <c r="I116" s="91" t="s">
        <v>286</v>
      </c>
      <c r="J116" s="91" t="s">
        <v>344</v>
      </c>
      <c r="K116" s="91" t="s">
        <v>344</v>
      </c>
      <c r="L116" s="91" t="s">
        <v>4</v>
      </c>
      <c r="M116" s="93">
        <v>19730</v>
      </c>
      <c r="N116" s="91" t="s">
        <v>286</v>
      </c>
      <c r="O116" s="90" t="s">
        <v>25</v>
      </c>
      <c r="P116" s="90" t="s">
        <v>277</v>
      </c>
      <c r="Q116" s="91" t="s">
        <v>278</v>
      </c>
      <c r="R116" s="92" t="s">
        <v>279</v>
      </c>
      <c r="S116" s="93">
        <v>19730</v>
      </c>
      <c r="T116" s="128"/>
    </row>
    <row r="117" spans="1:20" s="11" customFormat="1" ht="44">
      <c r="A117" s="124"/>
      <c r="B117" s="94"/>
      <c r="C117" s="90" t="s">
        <v>46</v>
      </c>
      <c r="D117" s="90" t="s">
        <v>9</v>
      </c>
      <c r="E117" s="91" t="s">
        <v>184</v>
      </c>
      <c r="F117" s="92" t="s">
        <v>288</v>
      </c>
      <c r="G117" s="93">
        <v>16938</v>
      </c>
      <c r="H117" s="79"/>
      <c r="I117" s="91" t="s">
        <v>184</v>
      </c>
      <c r="J117" s="91" t="s">
        <v>344</v>
      </c>
      <c r="K117" s="91" t="s">
        <v>344</v>
      </c>
      <c r="L117" s="91" t="s">
        <v>4</v>
      </c>
      <c r="M117" s="93">
        <v>16938</v>
      </c>
      <c r="N117" s="91" t="s">
        <v>184</v>
      </c>
      <c r="O117" s="90" t="s">
        <v>25</v>
      </c>
      <c r="P117" s="90" t="s">
        <v>277</v>
      </c>
      <c r="Q117" s="91" t="s">
        <v>278</v>
      </c>
      <c r="R117" s="92" t="s">
        <v>279</v>
      </c>
      <c r="S117" s="93">
        <v>16938</v>
      </c>
      <c r="T117" s="128"/>
    </row>
    <row r="118" spans="1:20" s="11" customFormat="1" ht="44">
      <c r="A118" s="124"/>
      <c r="B118" s="94"/>
      <c r="C118" s="90" t="s">
        <v>46</v>
      </c>
      <c r="D118" s="90" t="s">
        <v>51</v>
      </c>
      <c r="E118" s="91" t="s">
        <v>193</v>
      </c>
      <c r="F118" s="92" t="s">
        <v>289</v>
      </c>
      <c r="G118" s="93">
        <v>13542</v>
      </c>
      <c r="H118" s="79"/>
      <c r="I118" s="91" t="s">
        <v>193</v>
      </c>
      <c r="J118" s="91" t="s">
        <v>344</v>
      </c>
      <c r="K118" s="91" t="s">
        <v>344</v>
      </c>
      <c r="L118" s="91" t="s">
        <v>4</v>
      </c>
      <c r="M118" s="93">
        <v>13542</v>
      </c>
      <c r="N118" s="91" t="s">
        <v>193</v>
      </c>
      <c r="O118" s="90" t="s">
        <v>25</v>
      </c>
      <c r="P118" s="90" t="s">
        <v>277</v>
      </c>
      <c r="Q118" s="91" t="s">
        <v>278</v>
      </c>
      <c r="R118" s="92" t="s">
        <v>279</v>
      </c>
      <c r="S118" s="93">
        <v>13542</v>
      </c>
      <c r="T118" s="128"/>
    </row>
    <row r="119" spans="1:20" s="11" customFormat="1" ht="55">
      <c r="A119" s="124"/>
      <c r="B119" s="94"/>
      <c r="C119" s="90" t="s">
        <v>46</v>
      </c>
      <c r="D119" s="90" t="s">
        <v>41</v>
      </c>
      <c r="E119" s="91" t="s">
        <v>290</v>
      </c>
      <c r="F119" s="92" t="s">
        <v>291</v>
      </c>
      <c r="G119" s="93">
        <v>14228</v>
      </c>
      <c r="H119" s="79"/>
      <c r="I119" s="91" t="s">
        <v>290</v>
      </c>
      <c r="J119" s="91" t="s">
        <v>344</v>
      </c>
      <c r="K119" s="91" t="s">
        <v>344</v>
      </c>
      <c r="L119" s="91" t="s">
        <v>4</v>
      </c>
      <c r="M119" s="93">
        <v>14228</v>
      </c>
      <c r="N119" s="91" t="s">
        <v>290</v>
      </c>
      <c r="O119" s="90" t="s">
        <v>25</v>
      </c>
      <c r="P119" s="90" t="s">
        <v>27</v>
      </c>
      <c r="Q119" s="91" t="s">
        <v>216</v>
      </c>
      <c r="R119" s="92" t="s">
        <v>292</v>
      </c>
      <c r="S119" s="93">
        <v>14228</v>
      </c>
      <c r="T119" s="128"/>
    </row>
    <row r="120" spans="1:20" s="11" customFormat="1">
      <c r="A120" s="121" t="s">
        <v>308</v>
      </c>
      <c r="B120" s="94"/>
      <c r="C120" s="90"/>
      <c r="D120" s="90"/>
      <c r="E120" s="91"/>
      <c r="F120" s="92"/>
      <c r="G120" s="98">
        <f>SUM(G111:G119)</f>
        <v>125583</v>
      </c>
      <c r="H120" s="79"/>
      <c r="I120" s="91"/>
      <c r="J120" s="91"/>
      <c r="K120" s="91"/>
      <c r="L120" s="94"/>
      <c r="M120" s="98">
        <f>SUM(M111:M119)</f>
        <v>125583</v>
      </c>
      <c r="N120" s="91"/>
      <c r="O120" s="90"/>
      <c r="P120" s="90"/>
      <c r="Q120" s="91"/>
      <c r="R120" s="92"/>
      <c r="S120" s="98">
        <f>SUM(S111:S119)</f>
        <v>125583</v>
      </c>
      <c r="T120" s="129">
        <f>G120-S120</f>
        <v>0</v>
      </c>
    </row>
    <row r="121" spans="1:20" s="11" customFormat="1">
      <c r="A121" s="124"/>
      <c r="B121" s="94"/>
      <c r="C121" s="90"/>
      <c r="D121" s="90"/>
      <c r="E121" s="91"/>
      <c r="F121" s="92"/>
      <c r="G121" s="93"/>
      <c r="H121" s="79"/>
      <c r="I121" s="91"/>
      <c r="J121" s="91"/>
      <c r="K121" s="91"/>
      <c r="L121" s="94"/>
      <c r="M121" s="93"/>
      <c r="N121" s="91"/>
      <c r="O121" s="90"/>
      <c r="P121" s="90"/>
      <c r="Q121" s="91"/>
      <c r="R121" s="92"/>
      <c r="S121" s="93"/>
      <c r="T121" s="125"/>
    </row>
    <row r="122" spans="1:20" s="11" customFormat="1">
      <c r="A122" s="126" t="s">
        <v>84</v>
      </c>
      <c r="B122" s="86" t="s">
        <v>85</v>
      </c>
      <c r="C122" s="87"/>
      <c r="D122" s="88"/>
      <c r="E122" s="79"/>
      <c r="F122" s="86"/>
      <c r="G122" s="89"/>
      <c r="H122" s="86"/>
      <c r="I122" s="79"/>
      <c r="J122" s="79"/>
      <c r="K122" s="79"/>
      <c r="L122" s="86"/>
      <c r="M122" s="89"/>
      <c r="N122" s="79"/>
      <c r="O122" s="87"/>
      <c r="P122" s="88"/>
      <c r="Q122" s="79"/>
      <c r="R122" s="86"/>
      <c r="S122" s="89"/>
      <c r="T122" s="133"/>
    </row>
    <row r="123" spans="1:20" s="11" customFormat="1">
      <c r="A123" s="126" t="s">
        <v>86</v>
      </c>
      <c r="B123" s="86" t="s">
        <v>87</v>
      </c>
      <c r="C123" s="87"/>
      <c r="D123" s="88"/>
      <c r="E123" s="79"/>
      <c r="F123" s="86"/>
      <c r="G123" s="89"/>
      <c r="H123" s="86"/>
      <c r="I123" s="79"/>
      <c r="J123" s="79"/>
      <c r="K123" s="79"/>
      <c r="L123" s="86"/>
      <c r="M123" s="89"/>
      <c r="N123" s="79"/>
      <c r="O123" s="87"/>
      <c r="P123" s="88"/>
      <c r="Q123" s="79"/>
      <c r="R123" s="86"/>
      <c r="S123" s="89"/>
      <c r="T123" s="125"/>
    </row>
    <row r="124" spans="1:20" s="11" customFormat="1">
      <c r="A124" s="126" t="s">
        <v>293</v>
      </c>
      <c r="B124" s="86" t="s">
        <v>294</v>
      </c>
      <c r="C124" s="87"/>
      <c r="D124" s="88"/>
      <c r="E124" s="79"/>
      <c r="F124" s="94"/>
      <c r="G124" s="89"/>
      <c r="H124" s="86"/>
      <c r="I124" s="79"/>
      <c r="J124" s="79"/>
      <c r="K124" s="79"/>
      <c r="L124" s="86"/>
      <c r="M124" s="89"/>
      <c r="N124" s="79"/>
      <c r="O124" s="87"/>
      <c r="P124" s="88"/>
      <c r="Q124" s="79"/>
      <c r="R124" s="94"/>
      <c r="S124" s="89"/>
      <c r="T124" s="131"/>
    </row>
    <row r="125" spans="1:20" s="11" customFormat="1">
      <c r="A125" s="127" t="s">
        <v>88</v>
      </c>
      <c r="B125" s="94"/>
      <c r="C125" s="87"/>
      <c r="D125" s="95"/>
      <c r="E125" s="79"/>
      <c r="F125" s="94"/>
      <c r="G125" s="96">
        <v>0</v>
      </c>
      <c r="H125" s="94"/>
      <c r="I125" s="79"/>
      <c r="J125" s="79"/>
      <c r="K125" s="79"/>
      <c r="L125" s="94"/>
      <c r="M125" s="96"/>
      <c r="N125" s="79"/>
      <c r="O125" s="87"/>
      <c r="P125" s="95"/>
      <c r="Q125" s="79"/>
      <c r="R125" s="94"/>
      <c r="S125" s="96"/>
      <c r="T125" s="131"/>
    </row>
    <row r="126" spans="1:20" s="11" customFormat="1" ht="33">
      <c r="A126" s="124"/>
      <c r="B126" s="94"/>
      <c r="C126" s="90" t="s">
        <v>6</v>
      </c>
      <c r="D126" s="90" t="s">
        <v>16</v>
      </c>
      <c r="E126" s="91" t="s">
        <v>112</v>
      </c>
      <c r="F126" s="92" t="s">
        <v>295</v>
      </c>
      <c r="G126" s="93">
        <v>400000</v>
      </c>
      <c r="H126" s="91" t="s">
        <v>296</v>
      </c>
      <c r="I126" s="91" t="s">
        <v>112</v>
      </c>
      <c r="J126" s="83" t="s">
        <v>343</v>
      </c>
      <c r="K126" s="83" t="s">
        <v>341</v>
      </c>
      <c r="L126" s="91" t="s">
        <v>4</v>
      </c>
      <c r="M126" s="93">
        <v>400000</v>
      </c>
      <c r="N126" s="91" t="s">
        <v>112</v>
      </c>
      <c r="O126" s="90" t="s">
        <v>6</v>
      </c>
      <c r="P126" s="90" t="s">
        <v>297</v>
      </c>
      <c r="Q126" s="91" t="s">
        <v>112</v>
      </c>
      <c r="R126" s="92" t="s">
        <v>298</v>
      </c>
      <c r="S126" s="93">
        <v>400000</v>
      </c>
      <c r="T126" s="128"/>
    </row>
    <row r="127" spans="1:20" s="11" customFormat="1">
      <c r="A127" s="121" t="s">
        <v>308</v>
      </c>
      <c r="B127" s="94"/>
      <c r="C127" s="87"/>
      <c r="D127" s="87"/>
      <c r="E127" s="79"/>
      <c r="F127" s="79"/>
      <c r="G127" s="98">
        <f>SUM(G126)</f>
        <v>400000</v>
      </c>
      <c r="H127" s="79"/>
      <c r="I127" s="79"/>
      <c r="J127" s="79"/>
      <c r="K127" s="79"/>
      <c r="L127" s="79"/>
      <c r="M127" s="98">
        <f>SUM(M126)</f>
        <v>400000</v>
      </c>
      <c r="N127" s="79"/>
      <c r="O127" s="87"/>
      <c r="P127" s="87"/>
      <c r="Q127" s="79"/>
      <c r="R127" s="79"/>
      <c r="S127" s="98">
        <f>SUM(S126)</f>
        <v>400000</v>
      </c>
      <c r="T127" s="134">
        <f>G127-S127</f>
        <v>0</v>
      </c>
    </row>
    <row r="128" spans="1:20" s="11" customFormat="1">
      <c r="A128" s="135"/>
      <c r="B128" s="94"/>
      <c r="C128" s="87"/>
      <c r="D128" s="87"/>
      <c r="E128" s="79"/>
      <c r="F128" s="79"/>
      <c r="G128" s="98"/>
      <c r="H128" s="79"/>
      <c r="I128" s="79"/>
      <c r="J128" s="79"/>
      <c r="K128" s="79"/>
      <c r="L128" s="79"/>
      <c r="M128" s="98"/>
      <c r="N128" s="79"/>
      <c r="O128" s="87"/>
      <c r="P128" s="87"/>
      <c r="Q128" s="79"/>
      <c r="R128" s="79"/>
      <c r="S128" s="98"/>
      <c r="T128" s="125"/>
    </row>
    <row r="129" spans="1:20" s="11" customFormat="1">
      <c r="A129" s="126" t="s">
        <v>86</v>
      </c>
      <c r="B129" s="86" t="s">
        <v>87</v>
      </c>
      <c r="C129" s="87"/>
      <c r="D129" s="88"/>
      <c r="E129" s="79"/>
      <c r="F129" s="86"/>
      <c r="G129" s="89"/>
      <c r="H129" s="86"/>
      <c r="I129" s="79"/>
      <c r="J129" s="79"/>
      <c r="K129" s="79"/>
      <c r="L129" s="196"/>
      <c r="M129" s="89"/>
      <c r="N129" s="79"/>
      <c r="O129" s="87"/>
      <c r="P129" s="88"/>
      <c r="Q129" s="79"/>
      <c r="R129" s="86"/>
      <c r="S129" s="89"/>
      <c r="T129" s="125"/>
    </row>
    <row r="130" spans="1:20" s="11" customFormat="1">
      <c r="A130" s="126" t="s">
        <v>299</v>
      </c>
      <c r="B130" s="86" t="s">
        <v>300</v>
      </c>
      <c r="C130" s="87"/>
      <c r="D130" s="88"/>
      <c r="E130" s="79"/>
      <c r="F130" s="94"/>
      <c r="G130" s="89"/>
      <c r="H130" s="86"/>
      <c r="I130" s="79"/>
      <c r="J130" s="79"/>
      <c r="K130" s="79"/>
      <c r="L130" s="196"/>
      <c r="M130" s="89"/>
      <c r="N130" s="79"/>
      <c r="O130" s="87"/>
      <c r="P130" s="88"/>
      <c r="Q130" s="79"/>
      <c r="R130" s="94"/>
      <c r="S130" s="89"/>
      <c r="T130" s="131"/>
    </row>
    <row r="131" spans="1:20" s="11" customFormat="1">
      <c r="A131" s="127" t="s">
        <v>88</v>
      </c>
      <c r="B131" s="94"/>
      <c r="C131" s="87"/>
      <c r="D131" s="95"/>
      <c r="E131" s="79"/>
      <c r="F131" s="94"/>
      <c r="G131" s="96">
        <v>0</v>
      </c>
      <c r="H131" s="94"/>
      <c r="I131" s="79"/>
      <c r="J131" s="79"/>
      <c r="K131" s="79"/>
      <c r="L131" s="91"/>
      <c r="M131" s="96"/>
      <c r="N131" s="79"/>
      <c r="O131" s="87"/>
      <c r="P131" s="95"/>
      <c r="Q131" s="79"/>
      <c r="R131" s="94"/>
      <c r="S131" s="96"/>
      <c r="T131" s="131"/>
    </row>
    <row r="132" spans="1:20" s="11" customFormat="1" ht="33">
      <c r="A132" s="124"/>
      <c r="B132" s="94"/>
      <c r="C132" s="90" t="s">
        <v>6</v>
      </c>
      <c r="D132" s="90" t="s">
        <v>301</v>
      </c>
      <c r="E132" s="91" t="s">
        <v>184</v>
      </c>
      <c r="F132" s="92" t="s">
        <v>302</v>
      </c>
      <c r="G132" s="93">
        <v>50000</v>
      </c>
      <c r="H132" s="91" t="s">
        <v>303</v>
      </c>
      <c r="I132" s="91" t="s">
        <v>184</v>
      </c>
      <c r="J132" s="83" t="s">
        <v>343</v>
      </c>
      <c r="K132" s="83" t="s">
        <v>341</v>
      </c>
      <c r="L132" s="91" t="s">
        <v>300</v>
      </c>
      <c r="M132" s="93">
        <v>50000</v>
      </c>
      <c r="N132" s="91" t="s">
        <v>184</v>
      </c>
      <c r="O132" s="90" t="s">
        <v>25</v>
      </c>
      <c r="P132" s="90" t="s">
        <v>304</v>
      </c>
      <c r="Q132" s="91" t="s">
        <v>278</v>
      </c>
      <c r="R132" s="92" t="s">
        <v>305</v>
      </c>
      <c r="S132" s="93">
        <v>50000.639999999999</v>
      </c>
      <c r="T132" s="128"/>
    </row>
    <row r="133" spans="1:20" s="11" customFormat="1">
      <c r="A133" s="121" t="s">
        <v>308</v>
      </c>
      <c r="B133" s="94"/>
      <c r="C133" s="87"/>
      <c r="D133" s="87"/>
      <c r="E133" s="79"/>
      <c r="F133" s="79"/>
      <c r="G133" s="98">
        <f>SUM(G132)</f>
        <v>50000</v>
      </c>
      <c r="H133" s="79"/>
      <c r="I133" s="79"/>
      <c r="J133" s="79"/>
      <c r="K133" s="79"/>
      <c r="L133" s="79"/>
      <c r="M133" s="98">
        <f>SUM(M132)</f>
        <v>50000</v>
      </c>
      <c r="N133" s="79"/>
      <c r="O133" s="87"/>
      <c r="P133" s="87"/>
      <c r="Q133" s="79"/>
      <c r="R133" s="79"/>
      <c r="S133" s="98">
        <f>SUM(S132)</f>
        <v>50000.639999999999</v>
      </c>
      <c r="T133" s="129">
        <f>G133-S133</f>
        <v>-0.63999999999941792</v>
      </c>
    </row>
    <row r="134" spans="1:20" s="11" customFormat="1">
      <c r="A134" s="135"/>
      <c r="B134" s="79"/>
      <c r="C134" s="87"/>
      <c r="D134" s="87"/>
      <c r="E134" s="79"/>
      <c r="F134" s="99"/>
      <c r="G134" s="97"/>
      <c r="H134" s="79"/>
      <c r="I134" s="79"/>
      <c r="J134" s="79"/>
      <c r="K134" s="79"/>
      <c r="L134" s="79"/>
      <c r="M134" s="97"/>
      <c r="N134" s="79"/>
      <c r="O134" s="87"/>
      <c r="P134" s="87"/>
      <c r="Q134" s="79"/>
      <c r="R134" s="99"/>
      <c r="S134" s="97"/>
      <c r="T134" s="125"/>
    </row>
    <row r="135" spans="1:20" s="11" customFormat="1" ht="36.75" customHeight="1" thickBot="1">
      <c r="A135" s="106" t="s">
        <v>307</v>
      </c>
      <c r="B135" s="100"/>
      <c r="C135" s="101"/>
      <c r="D135" s="101"/>
      <c r="E135" s="100"/>
      <c r="F135" s="102"/>
      <c r="G135" s="103">
        <f>G133+G127+G120+G106+G99+G87+G80+G73+G59</f>
        <v>2222326.9400000004</v>
      </c>
      <c r="H135" s="104"/>
      <c r="I135" s="102"/>
      <c r="J135" s="102"/>
      <c r="K135" s="102"/>
      <c r="L135" s="102"/>
      <c r="M135" s="103">
        <f>M133+M127+M120+M106+M99+M87+M80+M73+M59</f>
        <v>1709806.31</v>
      </c>
      <c r="N135" s="102"/>
      <c r="O135" s="104"/>
      <c r="P135" s="104"/>
      <c r="Q135" s="102"/>
      <c r="R135" s="102"/>
      <c r="S135" s="103">
        <f>S133+S127+S120+S106+S99+S87+S80+S73+S59</f>
        <v>2222327.58</v>
      </c>
      <c r="T135" s="105">
        <f>T133+T127+T120+T106+T99+T87+T80+T73+T59</f>
        <v>-0.63999999999941792</v>
      </c>
    </row>
    <row r="136" spans="1:20" ht="21.75" customHeight="1"/>
    <row r="137" spans="1:20" s="68" customFormat="1" ht="11">
      <c r="B137" s="69" t="s">
        <v>82</v>
      </c>
      <c r="C137" s="70"/>
      <c r="D137" s="70"/>
      <c r="E137" s="70"/>
      <c r="F137" s="70"/>
      <c r="G137" s="71"/>
      <c r="H137" s="71"/>
      <c r="I137" s="71"/>
      <c r="J137" s="71"/>
    </row>
    <row r="138" spans="1:20" s="68" customFormat="1" ht="11">
      <c r="C138" s="70"/>
      <c r="D138" s="70"/>
      <c r="E138" s="70"/>
      <c r="F138" s="70"/>
      <c r="G138" s="71"/>
      <c r="H138" s="71"/>
      <c r="I138" s="71"/>
      <c r="J138" s="71"/>
    </row>
    <row r="139" spans="1:20" s="68" customFormat="1" ht="11">
      <c r="C139" s="70"/>
      <c r="D139" s="70"/>
    </row>
    <row r="140" spans="1:20" s="68" customFormat="1" ht="11">
      <c r="C140" s="70"/>
      <c r="D140" s="70"/>
    </row>
    <row r="141" spans="1:20" s="68" customFormat="1" ht="11">
      <c r="C141" s="70"/>
      <c r="D141" s="70"/>
    </row>
    <row r="142" spans="1:20" s="68" customFormat="1" ht="11">
      <c r="C142" s="70"/>
      <c r="D142" s="70"/>
    </row>
    <row r="143" spans="1:20" s="68" customFormat="1" ht="11">
      <c r="C143" s="70"/>
      <c r="D143" s="70"/>
    </row>
    <row r="144" spans="1:20" s="68" customFormat="1" ht="11">
      <c r="C144" s="70"/>
      <c r="D144" s="70"/>
    </row>
    <row r="145" spans="3:13" s="68" customFormat="1" ht="11">
      <c r="C145" s="70"/>
      <c r="D145" s="70"/>
    </row>
    <row r="146" spans="3:13" ht="21.75" customHeight="1">
      <c r="G146" s="10"/>
      <c r="M146" s="10"/>
    </row>
    <row r="147" spans="3:13" ht="21.75" customHeight="1"/>
    <row r="148" spans="3:13" ht="21.75" customHeight="1">
      <c r="G148" s="10"/>
    </row>
    <row r="149" spans="3:13" ht="21.75" customHeight="1"/>
    <row r="150" spans="3:13" ht="21.75" customHeight="1"/>
    <row r="151" spans="3:13" ht="21.75" customHeight="1"/>
    <row r="152" spans="3:13" ht="21.75" customHeight="1"/>
    <row r="153" spans="3:13" ht="21.75" customHeight="1"/>
    <row r="154" spans="3:13" ht="21.75" customHeight="1"/>
    <row r="155" spans="3:13" ht="21.75" customHeight="1"/>
    <row r="156" spans="3:13" ht="21.75" customHeight="1"/>
    <row r="157" spans="3:13" ht="21.75" customHeight="1"/>
    <row r="158" spans="3:13" ht="21.75" customHeight="1"/>
    <row r="159" spans="3:13" ht="21.75" customHeight="1"/>
    <row r="160" spans="3:13"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sheetData>
  <mergeCells count="20">
    <mergeCell ref="A7:B7"/>
    <mergeCell ref="O11:P11"/>
    <mergeCell ref="A9:G9"/>
    <mergeCell ref="H9:N9"/>
    <mergeCell ref="A10:A11"/>
    <mergeCell ref="B10:B11"/>
    <mergeCell ref="C10:D11"/>
    <mergeCell ref="E10:E11"/>
    <mergeCell ref="F10:F11"/>
    <mergeCell ref="G10:G11"/>
    <mergeCell ref="O9:S10"/>
    <mergeCell ref="T9:T11"/>
    <mergeCell ref="N8:R8"/>
    <mergeCell ref="C7:L7"/>
    <mergeCell ref="H10:N10"/>
    <mergeCell ref="R2:S2"/>
    <mergeCell ref="A3:S3"/>
    <mergeCell ref="A4:S4"/>
    <mergeCell ref="A5:S5"/>
    <mergeCell ref="A6:F6"/>
  </mergeCells>
  <pageMargins left="0.9055118110236221" right="0.59055118110236227" top="0.55118110236220474" bottom="0.39370078740157483" header="0.51181102362204722" footer="0.51181102362204722"/>
  <pageSetup paperSize="5" scale="31" fitToHeight="0"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3524-947E-7548-AC52-50D7E845B391}">
  <sheetPr>
    <pageSetUpPr fitToPage="1"/>
  </sheetPr>
  <dimension ref="A1:U77"/>
  <sheetViews>
    <sheetView topLeftCell="C1" zoomScaleNormal="100" workbookViewId="0">
      <selection activeCell="C8" sqref="C8"/>
    </sheetView>
  </sheetViews>
  <sheetFormatPr baseColWidth="10" defaultColWidth="9.1640625" defaultRowHeight="13"/>
  <cols>
    <col min="1" max="1" width="30.5" style="25" customWidth="1"/>
    <col min="2" max="2" width="27.83203125" style="25" customWidth="1"/>
    <col min="3" max="3" width="6" style="54" customWidth="1"/>
    <col min="4" max="4" width="5.6640625" style="55" customWidth="1"/>
    <col min="5" max="5" width="15.1640625" style="40" customWidth="1"/>
    <col min="6" max="6" width="59" style="25" customWidth="1"/>
    <col min="7" max="7" width="11.5" style="25" customWidth="1"/>
    <col min="8" max="8" width="7.5" style="25" customWidth="1"/>
    <col min="9" max="9" width="14.1640625" style="55" customWidth="1"/>
    <col min="10" max="10" width="13.5" style="40" customWidth="1"/>
    <col min="11" max="11" width="9.5" style="40" customWidth="1"/>
    <col min="12" max="12" width="28.83203125" style="40" customWidth="1"/>
    <col min="13" max="13" width="13.5" style="25" customWidth="1"/>
    <col min="14" max="14" width="15" style="25" customWidth="1"/>
    <col min="15" max="15" width="6.5" style="25" customWidth="1"/>
    <col min="16" max="16" width="6" style="54" customWidth="1"/>
    <col min="17" max="17" width="14.83203125" style="55" customWidth="1"/>
    <col min="18" max="18" width="55.33203125" style="40" customWidth="1"/>
    <col min="19" max="21" width="11.5" style="25" customWidth="1"/>
    <col min="22" max="16384" width="9.1640625" style="25"/>
  </cols>
  <sheetData>
    <row r="1" spans="1:20" ht="18" customHeight="1">
      <c r="A1" s="21"/>
      <c r="B1" s="22"/>
      <c r="C1" s="23"/>
      <c r="D1" s="23"/>
      <c r="E1" s="24"/>
      <c r="F1" s="21"/>
      <c r="G1" s="21"/>
      <c r="H1" s="23"/>
      <c r="I1" s="24"/>
      <c r="J1" s="24"/>
      <c r="K1" s="24"/>
      <c r="L1" s="21"/>
      <c r="M1" s="21"/>
      <c r="N1" s="21"/>
      <c r="O1" s="23"/>
      <c r="P1" s="23"/>
      <c r="Q1" s="24"/>
      <c r="R1" s="21"/>
    </row>
    <row r="2" spans="1:20" ht="11" customHeight="1">
      <c r="A2" s="26"/>
      <c r="B2" s="22"/>
      <c r="C2" s="23"/>
      <c r="D2" s="27"/>
      <c r="E2" s="24"/>
      <c r="F2" s="28"/>
      <c r="G2" s="26"/>
      <c r="H2" s="27"/>
      <c r="I2" s="24"/>
      <c r="J2" s="24"/>
      <c r="K2" s="24"/>
      <c r="L2" s="26"/>
      <c r="M2" s="26"/>
      <c r="N2" s="26"/>
      <c r="O2" s="23"/>
      <c r="P2" s="27"/>
      <c r="Q2" s="24"/>
      <c r="R2" s="29" t="s">
        <v>68</v>
      </c>
    </row>
    <row r="3" spans="1:20" ht="20.25" customHeight="1">
      <c r="A3" s="223" t="s">
        <v>69</v>
      </c>
      <c r="B3" s="223"/>
      <c r="C3" s="223"/>
      <c r="D3" s="223"/>
      <c r="E3" s="223"/>
      <c r="F3" s="223"/>
      <c r="G3" s="223"/>
      <c r="H3" s="223"/>
      <c r="I3" s="223"/>
      <c r="J3" s="223"/>
      <c r="K3" s="223"/>
      <c r="L3" s="223"/>
      <c r="M3" s="223"/>
      <c r="N3" s="223"/>
      <c r="O3" s="223"/>
      <c r="P3" s="223"/>
      <c r="Q3" s="223"/>
      <c r="R3" s="223"/>
    </row>
    <row r="4" spans="1:20" ht="18.75" customHeight="1">
      <c r="A4" s="223" t="s">
        <v>306</v>
      </c>
      <c r="B4" s="223"/>
      <c r="C4" s="223"/>
      <c r="D4" s="223"/>
      <c r="E4" s="223"/>
      <c r="F4" s="223"/>
      <c r="G4" s="223"/>
      <c r="H4" s="223"/>
      <c r="I4" s="223"/>
      <c r="J4" s="223"/>
      <c r="K4" s="223"/>
      <c r="L4" s="223"/>
      <c r="M4" s="223"/>
      <c r="N4" s="223"/>
      <c r="O4" s="223"/>
      <c r="P4" s="223"/>
      <c r="Q4" s="223"/>
      <c r="R4" s="223"/>
    </row>
    <row r="5" spans="1:20" s="31" customFormat="1" ht="18.75" customHeight="1">
      <c r="A5" s="223" t="s">
        <v>70</v>
      </c>
      <c r="B5" s="223"/>
      <c r="C5" s="223"/>
      <c r="D5" s="223"/>
      <c r="E5" s="223"/>
      <c r="F5" s="223"/>
      <c r="G5" s="223"/>
      <c r="H5" s="223"/>
      <c r="I5" s="223"/>
      <c r="J5" s="223"/>
      <c r="K5" s="223"/>
      <c r="L5" s="223"/>
      <c r="M5" s="223"/>
      <c r="N5" s="223"/>
      <c r="O5" s="223"/>
      <c r="P5" s="223"/>
      <c r="Q5" s="223"/>
      <c r="R5" s="223"/>
    </row>
    <row r="6" spans="1:20" ht="35.25" customHeight="1">
      <c r="A6" s="224" t="s">
        <v>74</v>
      </c>
      <c r="B6" s="224"/>
      <c r="C6" s="224"/>
      <c r="D6" s="224"/>
      <c r="E6" s="224"/>
      <c r="F6" s="224"/>
      <c r="G6" s="30"/>
      <c r="H6" s="30"/>
      <c r="I6" s="30"/>
      <c r="J6" s="30"/>
      <c r="K6" s="30"/>
      <c r="L6" s="30"/>
      <c r="M6" s="30"/>
      <c r="N6" s="30"/>
      <c r="O6" s="30"/>
      <c r="P6" s="30"/>
      <c r="Q6" s="30"/>
      <c r="R6" s="30"/>
    </row>
    <row r="7" spans="1:20" ht="39.75" customHeight="1">
      <c r="A7" s="224" t="s">
        <v>71</v>
      </c>
      <c r="B7" s="224"/>
      <c r="C7" s="224" t="s">
        <v>365</v>
      </c>
      <c r="D7" s="224"/>
      <c r="E7" s="224"/>
      <c r="F7" s="224"/>
      <c r="G7" s="224"/>
      <c r="H7" s="224"/>
      <c r="I7" s="224"/>
      <c r="J7" s="224"/>
      <c r="K7" s="224"/>
      <c r="L7" s="224"/>
      <c r="M7" s="32"/>
      <c r="N7" s="32">
        <v>0</v>
      </c>
      <c r="O7" s="33"/>
      <c r="P7" s="33"/>
      <c r="Q7" s="33"/>
      <c r="R7" s="30"/>
    </row>
    <row r="8" spans="1:20" ht="18.75" customHeight="1" thickBot="1">
      <c r="A8" s="30"/>
      <c r="B8" s="30"/>
      <c r="C8" s="30"/>
      <c r="D8" s="30"/>
      <c r="E8" s="30"/>
      <c r="F8" s="30"/>
      <c r="G8" s="30"/>
      <c r="H8" s="30"/>
      <c r="I8" s="30"/>
      <c r="J8" s="30"/>
      <c r="K8" s="30"/>
      <c r="L8" s="30"/>
      <c r="M8" s="30"/>
      <c r="N8" s="225"/>
      <c r="O8" s="225"/>
      <c r="P8" s="225"/>
      <c r="Q8" s="225"/>
      <c r="R8" s="225"/>
    </row>
    <row r="9" spans="1:20" ht="24" customHeight="1">
      <c r="A9" s="226" t="s">
        <v>54</v>
      </c>
      <c r="B9" s="220"/>
      <c r="C9" s="220"/>
      <c r="D9" s="220"/>
      <c r="E9" s="220"/>
      <c r="F9" s="220"/>
      <c r="G9" s="220"/>
      <c r="H9" s="220" t="s">
        <v>60</v>
      </c>
      <c r="I9" s="220"/>
      <c r="J9" s="220"/>
      <c r="K9" s="220"/>
      <c r="L9" s="220"/>
      <c r="M9" s="220"/>
      <c r="N9" s="220"/>
      <c r="O9" s="220" t="s">
        <v>67</v>
      </c>
      <c r="P9" s="220"/>
      <c r="Q9" s="220"/>
      <c r="R9" s="220"/>
      <c r="S9" s="220" t="s">
        <v>59</v>
      </c>
      <c r="T9" s="227" t="s">
        <v>73</v>
      </c>
    </row>
    <row r="10" spans="1:20" ht="30.75" customHeight="1">
      <c r="A10" s="229" t="s">
        <v>55</v>
      </c>
      <c r="B10" s="221" t="s">
        <v>66</v>
      </c>
      <c r="C10" s="221" t="s">
        <v>56</v>
      </c>
      <c r="D10" s="221"/>
      <c r="E10" s="221" t="s">
        <v>57</v>
      </c>
      <c r="F10" s="221" t="s">
        <v>58</v>
      </c>
      <c r="G10" s="221" t="s">
        <v>59</v>
      </c>
      <c r="H10" s="221" t="s">
        <v>61</v>
      </c>
      <c r="I10" s="221"/>
      <c r="J10" s="221"/>
      <c r="K10" s="221"/>
      <c r="L10" s="221"/>
      <c r="M10" s="221"/>
      <c r="N10" s="221"/>
      <c r="O10" s="221"/>
      <c r="P10" s="221"/>
      <c r="Q10" s="221"/>
      <c r="R10" s="221"/>
      <c r="S10" s="221"/>
      <c r="T10" s="228"/>
    </row>
    <row r="11" spans="1:20" ht="57.75" customHeight="1">
      <c r="A11" s="229"/>
      <c r="B11" s="221"/>
      <c r="C11" s="221"/>
      <c r="D11" s="221"/>
      <c r="E11" s="221"/>
      <c r="F11" s="221"/>
      <c r="G11" s="221"/>
      <c r="H11" s="136" t="s">
        <v>56</v>
      </c>
      <c r="I11" s="136" t="s">
        <v>57</v>
      </c>
      <c r="J11" s="136" t="s">
        <v>62</v>
      </c>
      <c r="K11" s="136" t="s">
        <v>63</v>
      </c>
      <c r="L11" s="136" t="s">
        <v>64</v>
      </c>
      <c r="M11" s="136" t="s">
        <v>59</v>
      </c>
      <c r="N11" s="136" t="s">
        <v>65</v>
      </c>
      <c r="O11" s="222" t="s">
        <v>56</v>
      </c>
      <c r="P11" s="222"/>
      <c r="Q11" s="137" t="s">
        <v>57</v>
      </c>
      <c r="R11" s="137" t="s">
        <v>58</v>
      </c>
      <c r="S11" s="221"/>
      <c r="T11" s="228"/>
    </row>
    <row r="12" spans="1:20" ht="33" customHeight="1">
      <c r="A12" s="115" t="s">
        <v>309</v>
      </c>
      <c r="B12" s="74" t="s">
        <v>311</v>
      </c>
      <c r="C12" s="136"/>
      <c r="D12" s="136"/>
      <c r="E12" s="138"/>
      <c r="F12" s="139"/>
      <c r="G12" s="140"/>
      <c r="H12" s="136"/>
      <c r="I12" s="138"/>
      <c r="J12" s="138"/>
      <c r="K12" s="138"/>
      <c r="L12" s="139"/>
      <c r="M12" s="140"/>
      <c r="N12" s="140"/>
      <c r="O12" s="136"/>
      <c r="P12" s="137"/>
      <c r="Q12" s="138"/>
      <c r="R12" s="141"/>
      <c r="S12" s="141"/>
      <c r="T12" s="142"/>
    </row>
    <row r="13" spans="1:20">
      <c r="A13" s="115" t="s">
        <v>310</v>
      </c>
      <c r="B13" s="74" t="s">
        <v>87</v>
      </c>
      <c r="C13" s="136"/>
      <c r="D13" s="137"/>
      <c r="E13" s="138"/>
      <c r="F13" s="141"/>
      <c r="G13" s="141"/>
      <c r="H13" s="137"/>
      <c r="I13" s="138"/>
      <c r="J13" s="138"/>
      <c r="K13" s="138"/>
      <c r="L13" s="139"/>
      <c r="M13" s="141"/>
      <c r="N13" s="141"/>
      <c r="O13" s="136"/>
      <c r="P13" s="137"/>
      <c r="Q13" s="139"/>
      <c r="R13" s="141"/>
      <c r="S13" s="141"/>
      <c r="T13" s="142"/>
    </row>
    <row r="14" spans="1:20" ht="37.5" customHeight="1">
      <c r="A14" s="115" t="s">
        <v>312</v>
      </c>
      <c r="B14" s="74" t="s">
        <v>1</v>
      </c>
      <c r="C14" s="136"/>
      <c r="D14" s="137"/>
      <c r="E14" s="138"/>
      <c r="F14" s="141"/>
      <c r="G14" s="140"/>
      <c r="H14" s="137"/>
      <c r="I14" s="138"/>
      <c r="J14" s="138"/>
      <c r="K14" s="138"/>
      <c r="L14" s="139"/>
      <c r="M14" s="140"/>
      <c r="N14" s="141"/>
      <c r="O14" s="136"/>
      <c r="P14" s="137"/>
      <c r="Q14" s="139"/>
      <c r="R14" s="141"/>
      <c r="S14" s="140"/>
      <c r="T14" s="142"/>
    </row>
    <row r="15" spans="1:20">
      <c r="A15" s="115" t="s">
        <v>88</v>
      </c>
      <c r="B15" s="74"/>
      <c r="C15" s="136"/>
      <c r="D15" s="137"/>
      <c r="E15" s="139"/>
      <c r="F15" s="141"/>
      <c r="G15" s="140">
        <v>-1894.06</v>
      </c>
      <c r="H15" s="137"/>
      <c r="I15" s="139"/>
      <c r="J15" s="138"/>
      <c r="K15" s="138"/>
      <c r="L15" s="139"/>
      <c r="M15" s="140"/>
      <c r="N15" s="141"/>
      <c r="O15" s="136"/>
      <c r="P15" s="137"/>
      <c r="Q15" s="139"/>
      <c r="R15" s="141"/>
      <c r="S15" s="141"/>
      <c r="T15" s="142"/>
    </row>
    <row r="16" spans="1:20" ht="26">
      <c r="A16" s="143"/>
      <c r="B16" s="144"/>
      <c r="C16" s="137" t="s">
        <v>2</v>
      </c>
      <c r="D16" s="137">
        <v>69</v>
      </c>
      <c r="E16" s="164">
        <v>45427</v>
      </c>
      <c r="F16" s="141" t="s">
        <v>313</v>
      </c>
      <c r="G16" s="140">
        <v>2300</v>
      </c>
      <c r="H16" s="137"/>
      <c r="I16" s="164">
        <v>45427</v>
      </c>
      <c r="J16" s="165" t="s">
        <v>342</v>
      </c>
      <c r="K16" s="165" t="s">
        <v>341</v>
      </c>
      <c r="L16" s="141" t="s">
        <v>4</v>
      </c>
      <c r="M16" s="140">
        <v>2300</v>
      </c>
      <c r="N16" s="164">
        <v>45427</v>
      </c>
      <c r="O16" s="137" t="s">
        <v>2</v>
      </c>
      <c r="P16" s="137">
        <v>10</v>
      </c>
      <c r="Q16" s="164">
        <v>45329</v>
      </c>
      <c r="R16" s="141" t="s">
        <v>323</v>
      </c>
      <c r="S16" s="140">
        <v>2000</v>
      </c>
      <c r="T16" s="142"/>
    </row>
    <row r="17" spans="1:21" ht="26">
      <c r="A17" s="143"/>
      <c r="B17" s="144"/>
      <c r="C17" s="137" t="s">
        <v>2</v>
      </c>
      <c r="D17" s="137">
        <v>86</v>
      </c>
      <c r="E17" s="164">
        <v>45457</v>
      </c>
      <c r="F17" s="141" t="s">
        <v>314</v>
      </c>
      <c r="G17" s="140">
        <v>5399.88</v>
      </c>
      <c r="H17" s="137">
        <v>3057</v>
      </c>
      <c r="I17" s="164">
        <v>45457</v>
      </c>
      <c r="J17" s="165" t="s">
        <v>342</v>
      </c>
      <c r="K17" s="165" t="s">
        <v>341</v>
      </c>
      <c r="L17" s="141" t="s">
        <v>4</v>
      </c>
      <c r="M17" s="140">
        <v>5399.88</v>
      </c>
      <c r="N17" s="164">
        <v>45457</v>
      </c>
      <c r="O17" s="137" t="s">
        <v>2</v>
      </c>
      <c r="P17" s="137">
        <v>12</v>
      </c>
      <c r="Q17" s="164">
        <v>45329</v>
      </c>
      <c r="R17" s="141" t="s">
        <v>324</v>
      </c>
      <c r="S17" s="141">
        <v>2000.11</v>
      </c>
      <c r="T17" s="142"/>
    </row>
    <row r="18" spans="1:21" ht="26">
      <c r="A18" s="143"/>
      <c r="B18" s="144"/>
      <c r="C18" s="137" t="s">
        <v>2</v>
      </c>
      <c r="D18" s="137">
        <v>97</v>
      </c>
      <c r="E18" s="164">
        <v>45471</v>
      </c>
      <c r="F18" s="141" t="s">
        <v>315</v>
      </c>
      <c r="G18" s="140">
        <v>3045.58</v>
      </c>
      <c r="H18" s="137">
        <v>3007</v>
      </c>
      <c r="I18" s="164">
        <v>45471</v>
      </c>
      <c r="J18" s="165" t="s">
        <v>342</v>
      </c>
      <c r="K18" s="165" t="s">
        <v>341</v>
      </c>
      <c r="L18" s="141" t="s">
        <v>4</v>
      </c>
      <c r="M18" s="140">
        <v>3045.58</v>
      </c>
      <c r="N18" s="164">
        <v>45471</v>
      </c>
      <c r="O18" s="137" t="s">
        <v>2</v>
      </c>
      <c r="P18" s="137">
        <v>50</v>
      </c>
      <c r="Q18" s="164">
        <v>45411</v>
      </c>
      <c r="R18" s="141" t="s">
        <v>325</v>
      </c>
      <c r="S18" s="140">
        <v>5166.67</v>
      </c>
      <c r="T18" s="142"/>
    </row>
    <row r="19" spans="1:21" ht="26">
      <c r="A19" s="143"/>
      <c r="B19" s="144"/>
      <c r="C19" s="137" t="s">
        <v>2</v>
      </c>
      <c r="D19" s="137">
        <v>106</v>
      </c>
      <c r="E19" s="164">
        <v>45488</v>
      </c>
      <c r="F19" s="141" t="s">
        <v>316</v>
      </c>
      <c r="G19" s="140">
        <v>5000</v>
      </c>
      <c r="H19" s="137">
        <v>1070</v>
      </c>
      <c r="I19" s="164">
        <v>45488</v>
      </c>
      <c r="J19" s="165" t="s">
        <v>342</v>
      </c>
      <c r="K19" s="165" t="s">
        <v>341</v>
      </c>
      <c r="L19" s="141" t="s">
        <v>4</v>
      </c>
      <c r="M19" s="140">
        <v>5000</v>
      </c>
      <c r="N19" s="164">
        <v>45488</v>
      </c>
      <c r="O19" s="137" t="s">
        <v>8</v>
      </c>
      <c r="P19" s="137">
        <v>150</v>
      </c>
      <c r="Q19" s="164">
        <v>45489</v>
      </c>
      <c r="R19" s="141" t="s">
        <v>326</v>
      </c>
      <c r="S19" s="140">
        <v>5000</v>
      </c>
      <c r="T19" s="142"/>
    </row>
    <row r="20" spans="1:21" ht="39">
      <c r="A20" s="143"/>
      <c r="B20" s="144"/>
      <c r="C20" s="137" t="s">
        <v>6</v>
      </c>
      <c r="D20" s="137">
        <v>119</v>
      </c>
      <c r="E20" s="164">
        <v>45505</v>
      </c>
      <c r="F20" s="146" t="s">
        <v>317</v>
      </c>
      <c r="G20" s="140">
        <v>20000</v>
      </c>
      <c r="H20" s="137">
        <v>53</v>
      </c>
      <c r="I20" s="164">
        <v>45505</v>
      </c>
      <c r="J20" s="165" t="s">
        <v>342</v>
      </c>
      <c r="K20" s="165" t="s">
        <v>341</v>
      </c>
      <c r="L20" s="141" t="s">
        <v>1</v>
      </c>
      <c r="M20" s="140">
        <v>20000</v>
      </c>
      <c r="N20" s="164">
        <v>45505</v>
      </c>
      <c r="O20" s="137" t="s">
        <v>25</v>
      </c>
      <c r="P20" s="137">
        <v>177</v>
      </c>
      <c r="Q20" s="164">
        <v>45535</v>
      </c>
      <c r="R20" s="141" t="s">
        <v>327</v>
      </c>
      <c r="S20" s="140">
        <v>20000</v>
      </c>
      <c r="T20" s="142"/>
    </row>
    <row r="21" spans="1:21" ht="39">
      <c r="A21" s="143"/>
      <c r="B21" s="144"/>
      <c r="C21" s="137" t="s">
        <v>6</v>
      </c>
      <c r="D21" s="137">
        <v>121</v>
      </c>
      <c r="E21" s="164">
        <v>45512</v>
      </c>
      <c r="F21" s="146" t="s">
        <v>318</v>
      </c>
      <c r="G21" s="140">
        <v>4600</v>
      </c>
      <c r="H21" s="137">
        <v>945593</v>
      </c>
      <c r="I21" s="164">
        <v>45512</v>
      </c>
      <c r="J21" s="165" t="s">
        <v>342</v>
      </c>
      <c r="K21" s="165" t="s">
        <v>341</v>
      </c>
      <c r="L21" s="141" t="s">
        <v>1</v>
      </c>
      <c r="M21" s="140">
        <v>4600</v>
      </c>
      <c r="N21" s="164">
        <v>45512</v>
      </c>
      <c r="O21" s="137" t="s">
        <v>25</v>
      </c>
      <c r="P21" s="137">
        <v>178</v>
      </c>
      <c r="Q21" s="164">
        <v>45535</v>
      </c>
      <c r="R21" s="141" t="s">
        <v>328</v>
      </c>
      <c r="S21" s="140">
        <v>42513.63</v>
      </c>
      <c r="T21" s="152"/>
    </row>
    <row r="22" spans="1:21" ht="26">
      <c r="A22" s="149"/>
      <c r="B22" s="139"/>
      <c r="C22" s="137" t="s">
        <v>2</v>
      </c>
      <c r="D22" s="137">
        <v>132</v>
      </c>
      <c r="E22" s="164">
        <v>45520</v>
      </c>
      <c r="F22" s="141" t="s">
        <v>319</v>
      </c>
      <c r="G22" s="140">
        <v>42400.01</v>
      </c>
      <c r="H22" s="137">
        <v>132</v>
      </c>
      <c r="I22" s="164">
        <v>45520</v>
      </c>
      <c r="J22" s="165" t="s">
        <v>342</v>
      </c>
      <c r="K22" s="165" t="s">
        <v>341</v>
      </c>
      <c r="L22" s="141" t="s">
        <v>4</v>
      </c>
      <c r="M22" s="140">
        <v>42400.01</v>
      </c>
      <c r="N22" s="164">
        <v>45520</v>
      </c>
      <c r="O22" s="137" t="s">
        <v>25</v>
      </c>
      <c r="P22" s="137">
        <v>204</v>
      </c>
      <c r="Q22" s="164">
        <v>45563</v>
      </c>
      <c r="R22" s="146" t="s">
        <v>329</v>
      </c>
      <c r="S22" s="140">
        <v>9195.42</v>
      </c>
      <c r="T22" s="150"/>
    </row>
    <row r="23" spans="1:21" ht="39">
      <c r="A23" s="149"/>
      <c r="B23" s="139"/>
      <c r="C23" s="137" t="s">
        <v>2</v>
      </c>
      <c r="D23" s="137">
        <v>151</v>
      </c>
      <c r="E23" s="164">
        <v>45548</v>
      </c>
      <c r="F23" s="141" t="s">
        <v>320</v>
      </c>
      <c r="G23" s="140">
        <v>2000</v>
      </c>
      <c r="H23" s="137"/>
      <c r="I23" s="164">
        <v>45548</v>
      </c>
      <c r="J23" s="165" t="s">
        <v>342</v>
      </c>
      <c r="K23" s="165" t="s">
        <v>341</v>
      </c>
      <c r="L23" s="141" t="s">
        <v>4</v>
      </c>
      <c r="M23" s="140">
        <v>2000</v>
      </c>
      <c r="N23" s="164">
        <v>45548</v>
      </c>
      <c r="O23" s="137" t="s">
        <v>25</v>
      </c>
      <c r="P23" s="137">
        <v>205</v>
      </c>
      <c r="Q23" s="164">
        <v>45563</v>
      </c>
      <c r="R23" s="146" t="s">
        <v>330</v>
      </c>
      <c r="S23" s="140">
        <v>93000</v>
      </c>
      <c r="T23" s="142"/>
      <c r="U23" s="53"/>
    </row>
    <row r="24" spans="1:21" ht="26">
      <c r="A24" s="149"/>
      <c r="B24" s="139"/>
      <c r="C24" s="137" t="s">
        <v>2</v>
      </c>
      <c r="D24" s="137">
        <v>152</v>
      </c>
      <c r="E24" s="164">
        <v>45548</v>
      </c>
      <c r="F24" s="141" t="s">
        <v>321</v>
      </c>
      <c r="G24" s="140">
        <v>3024.42</v>
      </c>
      <c r="H24" s="137">
        <v>685</v>
      </c>
      <c r="I24" s="164">
        <v>45548</v>
      </c>
      <c r="J24" s="165" t="s">
        <v>342</v>
      </c>
      <c r="K24" s="165" t="s">
        <v>341</v>
      </c>
      <c r="L24" s="141" t="s">
        <v>4</v>
      </c>
      <c r="M24" s="140">
        <v>3024.42</v>
      </c>
      <c r="N24" s="164">
        <v>45548</v>
      </c>
      <c r="O24" s="137"/>
      <c r="P24" s="137"/>
      <c r="Q24" s="165"/>
      <c r="R24" s="141"/>
      <c r="S24" s="146"/>
      <c r="T24" s="150"/>
    </row>
    <row r="25" spans="1:21" ht="26">
      <c r="A25" s="143"/>
      <c r="B25" s="144"/>
      <c r="C25" s="137" t="s">
        <v>6</v>
      </c>
      <c r="D25" s="137">
        <v>157</v>
      </c>
      <c r="E25" s="166">
        <v>45561</v>
      </c>
      <c r="F25" s="146" t="s">
        <v>322</v>
      </c>
      <c r="G25" s="140">
        <v>93000</v>
      </c>
      <c r="H25" s="137"/>
      <c r="I25" s="166">
        <v>45561</v>
      </c>
      <c r="J25" s="165" t="s">
        <v>342</v>
      </c>
      <c r="K25" s="165" t="s">
        <v>341</v>
      </c>
      <c r="L25" s="141" t="s">
        <v>1</v>
      </c>
      <c r="M25" s="140">
        <v>93000</v>
      </c>
      <c r="N25" s="166">
        <v>45561</v>
      </c>
      <c r="O25" s="137"/>
      <c r="P25" s="137"/>
      <c r="Q25" s="141"/>
      <c r="R25" s="141"/>
      <c r="S25" s="146"/>
      <c r="T25" s="152"/>
    </row>
    <row r="26" spans="1:21">
      <c r="A26" s="149" t="s">
        <v>308</v>
      </c>
      <c r="B26" s="139" t="s">
        <v>340</v>
      </c>
      <c r="C26" s="136"/>
      <c r="D26" s="137"/>
      <c r="E26" s="153"/>
      <c r="F26" s="141"/>
      <c r="G26" s="147">
        <f>SUM(G15:G25)</f>
        <v>178875.83000000002</v>
      </c>
      <c r="H26" s="137"/>
      <c r="I26" s="153"/>
      <c r="J26" s="138"/>
      <c r="K26" s="138"/>
      <c r="L26" s="139"/>
      <c r="M26" s="147">
        <f>SUM(M15:M25)</f>
        <v>180769.89</v>
      </c>
      <c r="N26" s="153"/>
      <c r="O26" s="136"/>
      <c r="P26" s="137"/>
      <c r="Q26" s="139"/>
      <c r="R26" s="141"/>
      <c r="S26" s="147">
        <f>SUM(S15:S25)</f>
        <v>178875.83000000002</v>
      </c>
      <c r="T26" s="148">
        <f>G26-S26</f>
        <v>0</v>
      </c>
    </row>
    <row r="27" spans="1:21">
      <c r="A27" s="143"/>
      <c r="B27" s="144"/>
      <c r="C27" s="136"/>
      <c r="D27" s="137"/>
      <c r="E27" s="139"/>
      <c r="F27" s="141"/>
      <c r="G27" s="140"/>
      <c r="H27" s="137"/>
      <c r="I27" s="139"/>
      <c r="J27" s="138"/>
      <c r="K27" s="138"/>
      <c r="L27" s="139"/>
      <c r="M27" s="140"/>
      <c r="N27" s="139"/>
      <c r="O27" s="136"/>
      <c r="P27" s="137"/>
      <c r="Q27" s="139"/>
      <c r="R27" s="141"/>
      <c r="S27" s="140"/>
      <c r="T27" s="152"/>
    </row>
    <row r="28" spans="1:21" ht="39">
      <c r="A28" s="115" t="s">
        <v>309</v>
      </c>
      <c r="B28" s="74" t="s">
        <v>311</v>
      </c>
      <c r="C28" s="136"/>
      <c r="D28" s="137"/>
      <c r="E28" s="139"/>
      <c r="F28" s="141"/>
      <c r="G28" s="140"/>
      <c r="H28" s="137"/>
      <c r="I28" s="139"/>
      <c r="J28" s="138"/>
      <c r="K28" s="138"/>
      <c r="L28" s="139"/>
      <c r="M28" s="140"/>
      <c r="N28" s="139"/>
      <c r="O28" s="136"/>
      <c r="P28" s="137"/>
      <c r="Q28" s="138"/>
      <c r="R28" s="141"/>
      <c r="S28" s="146"/>
      <c r="T28" s="150"/>
    </row>
    <row r="29" spans="1:21">
      <c r="A29" s="115" t="s">
        <v>310</v>
      </c>
      <c r="B29" s="74" t="s">
        <v>87</v>
      </c>
      <c r="C29" s="136"/>
      <c r="D29" s="137"/>
      <c r="E29" s="139"/>
      <c r="F29" s="141"/>
      <c r="G29" s="140"/>
      <c r="H29" s="137"/>
      <c r="I29" s="139"/>
      <c r="J29" s="139"/>
      <c r="K29" s="139"/>
      <c r="L29" s="139"/>
      <c r="M29" s="140"/>
      <c r="N29" s="139"/>
      <c r="O29" s="136"/>
      <c r="P29" s="137"/>
      <c r="Q29" s="139"/>
      <c r="R29" s="141"/>
      <c r="S29" s="140"/>
      <c r="T29" s="152"/>
    </row>
    <row r="30" spans="1:21" ht="26">
      <c r="A30" s="115" t="s">
        <v>331</v>
      </c>
      <c r="B30" s="74" t="s">
        <v>75</v>
      </c>
      <c r="C30" s="136"/>
      <c r="D30" s="137"/>
      <c r="E30" s="139"/>
      <c r="F30" s="141"/>
      <c r="G30" s="140"/>
      <c r="H30" s="137"/>
      <c r="I30" s="139"/>
      <c r="J30" s="139"/>
      <c r="K30" s="139"/>
      <c r="L30" s="139"/>
      <c r="M30" s="140"/>
      <c r="N30" s="139"/>
      <c r="O30" s="136"/>
      <c r="P30" s="137"/>
      <c r="Q30" s="139"/>
      <c r="R30" s="141"/>
      <c r="S30" s="140"/>
      <c r="T30" s="152"/>
    </row>
    <row r="31" spans="1:21">
      <c r="A31" s="115" t="s">
        <v>88</v>
      </c>
      <c r="B31" s="74"/>
      <c r="C31" s="136"/>
      <c r="D31" s="137"/>
      <c r="E31" s="138"/>
      <c r="F31" s="146"/>
      <c r="G31" s="155">
        <v>5000</v>
      </c>
      <c r="H31" s="137"/>
      <c r="I31" s="138"/>
      <c r="J31" s="138"/>
      <c r="K31" s="138"/>
      <c r="L31" s="146"/>
      <c r="M31" s="154"/>
      <c r="N31" s="138"/>
      <c r="O31" s="136"/>
      <c r="P31" s="137"/>
      <c r="Q31" s="138"/>
      <c r="R31" s="141"/>
      <c r="S31" s="154"/>
      <c r="T31" s="148"/>
    </row>
    <row r="32" spans="1:21" ht="39">
      <c r="A32" s="143"/>
      <c r="B32" s="144"/>
      <c r="C32" s="136"/>
      <c r="D32" s="137"/>
      <c r="E32" s="151"/>
      <c r="F32" s="146"/>
      <c r="G32" s="146"/>
      <c r="H32" s="137"/>
      <c r="I32" s="138"/>
      <c r="J32" s="138"/>
      <c r="K32" s="138"/>
      <c r="L32" s="146"/>
      <c r="M32" s="146"/>
      <c r="N32" s="138"/>
      <c r="O32" s="137" t="s">
        <v>8</v>
      </c>
      <c r="P32" s="137">
        <v>77</v>
      </c>
      <c r="Q32" s="164">
        <v>45413</v>
      </c>
      <c r="R32" s="141" t="s">
        <v>332</v>
      </c>
      <c r="S32" s="140">
        <v>5000</v>
      </c>
      <c r="T32" s="152"/>
    </row>
    <row r="33" spans="1:20">
      <c r="A33" s="149" t="s">
        <v>308</v>
      </c>
      <c r="B33" s="139"/>
      <c r="C33" s="136"/>
      <c r="D33" s="137"/>
      <c r="E33" s="139"/>
      <c r="F33" s="141"/>
      <c r="G33" s="147">
        <f>SUM(G31:G32)</f>
        <v>5000</v>
      </c>
      <c r="H33" s="137"/>
      <c r="I33" s="139"/>
      <c r="J33" s="138"/>
      <c r="K33" s="138"/>
      <c r="L33" s="139"/>
      <c r="M33" s="140"/>
      <c r="N33" s="139"/>
      <c r="O33" s="136"/>
      <c r="P33" s="137"/>
      <c r="Q33" s="139"/>
      <c r="R33" s="141"/>
      <c r="S33" s="147">
        <f>SUM(S31:S32)</f>
        <v>5000</v>
      </c>
      <c r="T33" s="148">
        <f>G33-S33</f>
        <v>0</v>
      </c>
    </row>
    <row r="34" spans="1:20">
      <c r="A34" s="149"/>
      <c r="B34" s="139"/>
      <c r="C34" s="136"/>
      <c r="D34" s="137"/>
      <c r="E34" s="139"/>
      <c r="F34" s="141"/>
      <c r="G34" s="147"/>
      <c r="H34" s="137"/>
      <c r="I34" s="139"/>
      <c r="J34" s="138"/>
      <c r="K34" s="138"/>
      <c r="L34" s="139"/>
      <c r="M34" s="140"/>
      <c r="N34" s="139"/>
      <c r="O34" s="136"/>
      <c r="P34" s="137"/>
      <c r="Q34" s="139"/>
      <c r="R34" s="141"/>
      <c r="S34" s="147"/>
      <c r="T34" s="148"/>
    </row>
    <row r="35" spans="1:20" ht="39">
      <c r="A35" s="115" t="s">
        <v>309</v>
      </c>
      <c r="B35" s="74" t="s">
        <v>311</v>
      </c>
      <c r="C35" s="136"/>
      <c r="D35" s="137"/>
      <c r="E35" s="139"/>
      <c r="F35" s="141"/>
      <c r="G35" s="147"/>
      <c r="H35" s="137"/>
      <c r="I35" s="139"/>
      <c r="J35" s="138"/>
      <c r="K35" s="138"/>
      <c r="L35" s="139"/>
      <c r="M35" s="140"/>
      <c r="N35" s="139"/>
      <c r="O35" s="136"/>
      <c r="P35" s="137"/>
      <c r="Q35" s="139"/>
      <c r="R35" s="141"/>
      <c r="S35" s="147"/>
      <c r="T35" s="148"/>
    </row>
    <row r="36" spans="1:20">
      <c r="A36" s="115" t="s">
        <v>310</v>
      </c>
      <c r="B36" s="74" t="s">
        <v>87</v>
      </c>
      <c r="C36" s="136"/>
      <c r="D36" s="137"/>
      <c r="E36" s="139"/>
      <c r="F36" s="141"/>
      <c r="G36" s="147"/>
      <c r="H36" s="137"/>
      <c r="I36" s="139"/>
      <c r="J36" s="138"/>
      <c r="K36" s="138"/>
      <c r="L36" s="139"/>
      <c r="M36" s="140"/>
      <c r="N36" s="139"/>
      <c r="O36" s="136"/>
      <c r="P36" s="137"/>
      <c r="Q36" s="139"/>
      <c r="R36" s="141"/>
      <c r="S36" s="147"/>
      <c r="T36" s="148"/>
    </row>
    <row r="37" spans="1:20">
      <c r="A37" s="115" t="s">
        <v>333</v>
      </c>
      <c r="B37" s="74" t="s">
        <v>76</v>
      </c>
      <c r="C37" s="136"/>
      <c r="D37" s="137"/>
      <c r="E37" s="139"/>
      <c r="F37" s="141"/>
      <c r="G37" s="147"/>
      <c r="H37" s="137"/>
      <c r="I37" s="139"/>
      <c r="J37" s="138"/>
      <c r="K37" s="138"/>
      <c r="L37" s="139"/>
      <c r="M37" s="140"/>
      <c r="N37" s="139"/>
      <c r="O37" s="136"/>
      <c r="P37" s="137"/>
      <c r="Q37" s="139"/>
      <c r="R37" s="141"/>
      <c r="S37" s="147"/>
      <c r="T37" s="148"/>
    </row>
    <row r="38" spans="1:20">
      <c r="A38" s="115" t="s">
        <v>88</v>
      </c>
      <c r="B38" s="74"/>
      <c r="C38" s="136"/>
      <c r="D38" s="137"/>
      <c r="E38" s="139"/>
      <c r="F38" s="141"/>
      <c r="G38" s="140">
        <v>175000</v>
      </c>
      <c r="H38" s="137"/>
      <c r="I38" s="141"/>
      <c r="J38" s="165"/>
      <c r="K38" s="165"/>
      <c r="L38" s="141"/>
      <c r="M38" s="140"/>
      <c r="N38" s="141"/>
      <c r="O38" s="137"/>
      <c r="P38" s="137"/>
      <c r="Q38" s="141"/>
      <c r="R38" s="141"/>
      <c r="S38" s="140"/>
      <c r="T38" s="148"/>
    </row>
    <row r="39" spans="1:20" ht="39">
      <c r="A39" s="149"/>
      <c r="B39" s="139"/>
      <c r="C39" s="136"/>
      <c r="D39" s="137"/>
      <c r="E39" s="139"/>
      <c r="F39" s="141"/>
      <c r="G39" s="140"/>
      <c r="H39" s="137"/>
      <c r="I39" s="141"/>
      <c r="J39" s="165"/>
      <c r="K39" s="165"/>
      <c r="L39" s="141"/>
      <c r="M39" s="140"/>
      <c r="N39" s="141"/>
      <c r="O39" s="137" t="s">
        <v>8</v>
      </c>
      <c r="P39" s="137">
        <v>77</v>
      </c>
      <c r="Q39" s="164">
        <v>45413</v>
      </c>
      <c r="R39" s="141" t="s">
        <v>332</v>
      </c>
      <c r="S39" s="140">
        <v>175000</v>
      </c>
      <c r="T39" s="148"/>
    </row>
    <row r="40" spans="1:20">
      <c r="A40" s="149" t="s">
        <v>308</v>
      </c>
      <c r="B40" s="139"/>
      <c r="C40" s="136"/>
      <c r="D40" s="137"/>
      <c r="E40" s="139"/>
      <c r="F40" s="141"/>
      <c r="G40" s="147">
        <f>SUM(G38:G39)</f>
        <v>175000</v>
      </c>
      <c r="H40" s="137"/>
      <c r="I40" s="139"/>
      <c r="J40" s="138"/>
      <c r="K40" s="138"/>
      <c r="L40" s="139"/>
      <c r="M40" s="140"/>
      <c r="N40" s="139"/>
      <c r="O40" s="136"/>
      <c r="P40" s="137"/>
      <c r="Q40" s="139"/>
      <c r="R40" s="141"/>
      <c r="S40" s="147">
        <f>SUM(S38:S39)</f>
        <v>175000</v>
      </c>
      <c r="T40" s="148">
        <f>G40-S40</f>
        <v>0</v>
      </c>
    </row>
    <row r="41" spans="1:20">
      <c r="A41" s="149"/>
      <c r="B41" s="139"/>
      <c r="C41" s="136"/>
      <c r="D41" s="137"/>
      <c r="E41" s="139"/>
      <c r="F41" s="141"/>
      <c r="G41" s="147"/>
      <c r="H41" s="137"/>
      <c r="I41" s="139"/>
      <c r="J41" s="138"/>
      <c r="K41" s="138"/>
      <c r="L41" s="139"/>
      <c r="M41" s="140"/>
      <c r="N41" s="139"/>
      <c r="O41" s="136"/>
      <c r="P41" s="137"/>
      <c r="Q41" s="139"/>
      <c r="R41" s="141"/>
      <c r="S41" s="147"/>
      <c r="T41" s="148"/>
    </row>
    <row r="42" spans="1:20" ht="39">
      <c r="A42" s="115" t="s">
        <v>309</v>
      </c>
      <c r="B42" s="74" t="s">
        <v>311</v>
      </c>
      <c r="C42" s="136"/>
      <c r="D42" s="137"/>
      <c r="E42" s="139"/>
      <c r="F42" s="141"/>
      <c r="G42" s="147"/>
      <c r="H42" s="137"/>
      <c r="I42" s="139"/>
      <c r="J42" s="138"/>
      <c r="K42" s="138"/>
      <c r="L42" s="139"/>
      <c r="M42" s="140"/>
      <c r="N42" s="139"/>
      <c r="O42" s="136"/>
      <c r="P42" s="137"/>
      <c r="Q42" s="139"/>
      <c r="R42" s="141"/>
      <c r="S42" s="147"/>
      <c r="T42" s="148"/>
    </row>
    <row r="43" spans="1:20">
      <c r="A43" s="115" t="s">
        <v>310</v>
      </c>
      <c r="B43" s="74" t="s">
        <v>87</v>
      </c>
      <c r="C43" s="136"/>
      <c r="D43" s="137"/>
      <c r="E43" s="139"/>
      <c r="F43" s="141"/>
      <c r="G43" s="147"/>
      <c r="H43" s="137"/>
      <c r="I43" s="139"/>
      <c r="J43" s="138"/>
      <c r="K43" s="138"/>
      <c r="L43" s="139"/>
      <c r="M43" s="140"/>
      <c r="N43" s="139"/>
      <c r="O43" s="136"/>
      <c r="P43" s="137"/>
      <c r="Q43" s="139"/>
      <c r="R43" s="141"/>
      <c r="S43" s="147"/>
      <c r="T43" s="148"/>
    </row>
    <row r="44" spans="1:20">
      <c r="A44" s="115" t="s">
        <v>334</v>
      </c>
      <c r="B44" s="74" t="s">
        <v>335</v>
      </c>
      <c r="C44" s="136"/>
      <c r="D44" s="137"/>
      <c r="E44" s="139"/>
      <c r="F44" s="141"/>
      <c r="G44" s="147"/>
      <c r="H44" s="137"/>
      <c r="I44" s="139"/>
      <c r="J44" s="138"/>
      <c r="K44" s="138"/>
      <c r="L44" s="139"/>
      <c r="M44" s="140"/>
      <c r="N44" s="139"/>
      <c r="O44" s="136"/>
      <c r="P44" s="137"/>
      <c r="Q44" s="139"/>
      <c r="R44" s="141"/>
      <c r="S44" s="147"/>
      <c r="T44" s="148"/>
    </row>
    <row r="45" spans="1:20">
      <c r="A45" s="115" t="s">
        <v>88</v>
      </c>
      <c r="B45" s="74"/>
      <c r="C45" s="136"/>
      <c r="D45" s="137"/>
      <c r="E45" s="139"/>
      <c r="F45" s="141"/>
      <c r="G45" s="140">
        <v>20000</v>
      </c>
      <c r="H45" s="137"/>
      <c r="I45" s="141"/>
      <c r="J45" s="165"/>
      <c r="K45" s="165"/>
      <c r="L45" s="141"/>
      <c r="M45" s="140"/>
      <c r="N45" s="141"/>
      <c r="O45" s="137"/>
      <c r="P45" s="137"/>
      <c r="Q45" s="141"/>
      <c r="R45" s="141"/>
      <c r="S45" s="140"/>
      <c r="T45" s="142"/>
    </row>
    <row r="46" spans="1:20" ht="39">
      <c r="A46" s="149"/>
      <c r="B46" s="139"/>
      <c r="C46" s="136"/>
      <c r="D46" s="137"/>
      <c r="E46" s="139"/>
      <c r="F46" s="141"/>
      <c r="G46" s="140"/>
      <c r="H46" s="137"/>
      <c r="I46" s="141"/>
      <c r="J46" s="165"/>
      <c r="K46" s="165"/>
      <c r="L46" s="141"/>
      <c r="M46" s="140"/>
      <c r="N46" s="141"/>
      <c r="O46" s="137" t="s">
        <v>8</v>
      </c>
      <c r="P46" s="137">
        <v>77</v>
      </c>
      <c r="Q46" s="164">
        <v>45413</v>
      </c>
      <c r="R46" s="141" t="s">
        <v>332</v>
      </c>
      <c r="S46" s="140">
        <v>20000</v>
      </c>
      <c r="T46" s="142"/>
    </row>
    <row r="47" spans="1:20">
      <c r="A47" s="149" t="s">
        <v>308</v>
      </c>
      <c r="B47" s="139"/>
      <c r="C47" s="136"/>
      <c r="D47" s="137"/>
      <c r="E47" s="139"/>
      <c r="F47" s="141"/>
      <c r="G47" s="147">
        <f>SUM(G45:G46)</f>
        <v>20000</v>
      </c>
      <c r="H47" s="137"/>
      <c r="I47" s="139"/>
      <c r="J47" s="138"/>
      <c r="K47" s="138"/>
      <c r="L47" s="139"/>
      <c r="M47" s="140"/>
      <c r="N47" s="139"/>
      <c r="O47" s="136"/>
      <c r="P47" s="137"/>
      <c r="Q47" s="139"/>
      <c r="R47" s="141"/>
      <c r="S47" s="147">
        <f>SUM(S45:S46)</f>
        <v>20000</v>
      </c>
      <c r="T47" s="148">
        <f>G47-S47</f>
        <v>0</v>
      </c>
    </row>
    <row r="48" spans="1:20">
      <c r="A48" s="149"/>
      <c r="B48" s="139"/>
      <c r="C48" s="136"/>
      <c r="D48" s="137"/>
      <c r="E48" s="139"/>
      <c r="F48" s="141"/>
      <c r="G48" s="147"/>
      <c r="H48" s="137"/>
      <c r="I48" s="139"/>
      <c r="J48" s="138"/>
      <c r="K48" s="138"/>
      <c r="L48" s="139"/>
      <c r="M48" s="140"/>
      <c r="N48" s="139"/>
      <c r="O48" s="136"/>
      <c r="P48" s="137"/>
      <c r="Q48" s="139"/>
      <c r="R48" s="141"/>
      <c r="S48" s="147"/>
      <c r="T48" s="148"/>
    </row>
    <row r="49" spans="1:21" ht="39">
      <c r="A49" s="115" t="s">
        <v>309</v>
      </c>
      <c r="B49" s="74" t="s">
        <v>311</v>
      </c>
      <c r="C49" s="136"/>
      <c r="D49" s="137"/>
      <c r="E49" s="139"/>
      <c r="F49" s="141"/>
      <c r="G49" s="147"/>
      <c r="H49" s="137"/>
      <c r="I49" s="139"/>
      <c r="J49" s="138"/>
      <c r="K49" s="138"/>
      <c r="L49" s="139"/>
      <c r="M49" s="140"/>
      <c r="N49" s="139"/>
      <c r="O49" s="136"/>
      <c r="P49" s="137"/>
      <c r="Q49" s="139"/>
      <c r="R49" s="141"/>
      <c r="S49" s="147"/>
      <c r="T49" s="148"/>
    </row>
    <row r="50" spans="1:21">
      <c r="A50" s="115" t="s">
        <v>310</v>
      </c>
      <c r="B50" s="74" t="s">
        <v>87</v>
      </c>
      <c r="C50" s="136"/>
      <c r="D50" s="137"/>
      <c r="E50" s="139"/>
      <c r="F50" s="141"/>
      <c r="G50" s="147"/>
      <c r="H50" s="137"/>
      <c r="I50" s="139"/>
      <c r="J50" s="138"/>
      <c r="K50" s="138"/>
      <c r="L50" s="139"/>
      <c r="M50" s="140"/>
      <c r="N50" s="139"/>
      <c r="O50" s="136"/>
      <c r="P50" s="137"/>
      <c r="Q50" s="139"/>
      <c r="R50" s="141"/>
      <c r="S50" s="147"/>
      <c r="T50" s="148"/>
    </row>
    <row r="51" spans="1:21">
      <c r="A51" s="115" t="s">
        <v>336</v>
      </c>
      <c r="B51" s="74" t="s">
        <v>335</v>
      </c>
      <c r="C51" s="136"/>
      <c r="D51" s="137"/>
      <c r="E51" s="139"/>
      <c r="F51" s="141"/>
      <c r="G51" s="147"/>
      <c r="H51" s="137"/>
      <c r="I51" s="139"/>
      <c r="J51" s="138"/>
      <c r="K51" s="138"/>
      <c r="L51" s="139"/>
      <c r="M51" s="140"/>
      <c r="N51" s="139"/>
      <c r="O51" s="136"/>
      <c r="P51" s="137"/>
      <c r="Q51" s="139"/>
      <c r="R51" s="141"/>
      <c r="S51" s="147"/>
      <c r="T51" s="148"/>
    </row>
    <row r="52" spans="1:21">
      <c r="A52" s="115" t="s">
        <v>88</v>
      </c>
      <c r="B52" s="74"/>
      <c r="C52" s="136"/>
      <c r="D52" s="137"/>
      <c r="E52" s="139"/>
      <c r="F52" s="141"/>
      <c r="G52" s="147">
        <v>0</v>
      </c>
      <c r="H52" s="137"/>
      <c r="I52" s="139"/>
      <c r="J52" s="138"/>
      <c r="K52" s="138"/>
      <c r="L52" s="139"/>
      <c r="M52" s="140"/>
      <c r="N52" s="139"/>
      <c r="O52" s="136"/>
      <c r="P52" s="137"/>
      <c r="Q52" s="139"/>
      <c r="R52" s="141"/>
      <c r="S52" s="147"/>
      <c r="T52" s="148"/>
    </row>
    <row r="53" spans="1:21" ht="39">
      <c r="A53" s="149"/>
      <c r="B53" s="139"/>
      <c r="C53" s="136" t="s">
        <v>6</v>
      </c>
      <c r="D53" s="137">
        <v>23</v>
      </c>
      <c r="E53" s="145">
        <v>45351</v>
      </c>
      <c r="F53" s="141" t="s">
        <v>337</v>
      </c>
      <c r="G53" s="140">
        <v>200000</v>
      </c>
      <c r="H53" s="137">
        <v>171936</v>
      </c>
      <c r="I53" s="164">
        <v>45351</v>
      </c>
      <c r="J53" s="165" t="s">
        <v>342</v>
      </c>
      <c r="K53" s="165" t="s">
        <v>341</v>
      </c>
      <c r="L53" s="141" t="s">
        <v>4</v>
      </c>
      <c r="M53" s="140">
        <v>200000</v>
      </c>
      <c r="N53" s="164">
        <v>45351</v>
      </c>
      <c r="O53" s="137"/>
      <c r="P53" s="137"/>
      <c r="Q53" s="141"/>
      <c r="R53" s="141"/>
      <c r="S53" s="140"/>
      <c r="T53" s="142"/>
      <c r="U53" s="167"/>
    </row>
    <row r="54" spans="1:21" ht="39">
      <c r="A54" s="149"/>
      <c r="B54" s="139"/>
      <c r="C54" s="136" t="s">
        <v>6</v>
      </c>
      <c r="D54" s="137">
        <v>23</v>
      </c>
      <c r="E54" s="145">
        <v>45351</v>
      </c>
      <c r="F54" s="141" t="s">
        <v>337</v>
      </c>
      <c r="G54" s="140">
        <v>20000</v>
      </c>
      <c r="H54" s="137">
        <v>171936</v>
      </c>
      <c r="I54" s="164">
        <v>45351</v>
      </c>
      <c r="J54" s="165" t="s">
        <v>342</v>
      </c>
      <c r="K54" s="165" t="s">
        <v>341</v>
      </c>
      <c r="L54" s="141" t="s">
        <v>4</v>
      </c>
      <c r="M54" s="140">
        <v>20000</v>
      </c>
      <c r="N54" s="164">
        <v>45351</v>
      </c>
      <c r="O54" s="137"/>
      <c r="P54" s="137"/>
      <c r="Q54" s="141"/>
      <c r="R54" s="141"/>
      <c r="S54" s="140"/>
      <c r="T54" s="142"/>
      <c r="U54" s="167"/>
    </row>
    <row r="55" spans="1:21" ht="39">
      <c r="A55" s="149"/>
      <c r="B55" s="139"/>
      <c r="C55" s="136"/>
      <c r="D55" s="137"/>
      <c r="E55" s="139"/>
      <c r="F55" s="141"/>
      <c r="G55" s="140"/>
      <c r="H55" s="137"/>
      <c r="I55" s="141"/>
      <c r="J55" s="165"/>
      <c r="K55" s="165"/>
      <c r="L55" s="141"/>
      <c r="M55" s="140"/>
      <c r="N55" s="141"/>
      <c r="O55" s="137" t="s">
        <v>25</v>
      </c>
      <c r="P55" s="137">
        <v>28</v>
      </c>
      <c r="Q55" s="164">
        <v>45351</v>
      </c>
      <c r="R55" s="141" t="s">
        <v>338</v>
      </c>
      <c r="S55" s="140">
        <v>20000</v>
      </c>
      <c r="T55" s="142"/>
      <c r="U55" s="167"/>
    </row>
    <row r="56" spans="1:21" ht="52">
      <c r="A56" s="149"/>
      <c r="B56" s="139"/>
      <c r="C56" s="136"/>
      <c r="D56" s="137"/>
      <c r="E56" s="139"/>
      <c r="F56" s="141"/>
      <c r="G56" s="140"/>
      <c r="H56" s="137"/>
      <c r="I56" s="141"/>
      <c r="J56" s="165"/>
      <c r="K56" s="165"/>
      <c r="L56" s="141"/>
      <c r="M56" s="140"/>
      <c r="N56" s="141"/>
      <c r="O56" s="137" t="s">
        <v>25</v>
      </c>
      <c r="P56" s="137">
        <v>29</v>
      </c>
      <c r="Q56" s="164">
        <v>45351</v>
      </c>
      <c r="R56" s="141" t="s">
        <v>339</v>
      </c>
      <c r="S56" s="140">
        <v>200000</v>
      </c>
      <c r="T56" s="142"/>
      <c r="U56" s="167"/>
    </row>
    <row r="57" spans="1:21">
      <c r="A57" s="149" t="s">
        <v>308</v>
      </c>
      <c r="B57" s="139"/>
      <c r="C57" s="136"/>
      <c r="D57" s="137"/>
      <c r="E57" s="139"/>
      <c r="F57" s="141"/>
      <c r="G57" s="147">
        <f>SUM(G52:G56)</f>
        <v>220000</v>
      </c>
      <c r="H57" s="137"/>
      <c r="I57" s="139"/>
      <c r="J57" s="138"/>
      <c r="K57" s="138"/>
      <c r="L57" s="139"/>
      <c r="M57" s="147">
        <f>SUM(M52:M56)</f>
        <v>220000</v>
      </c>
      <c r="N57" s="139"/>
      <c r="O57" s="136"/>
      <c r="P57" s="137"/>
      <c r="Q57" s="139"/>
      <c r="R57" s="141"/>
      <c r="S57" s="147">
        <f>SUM(S52:S56)</f>
        <v>220000</v>
      </c>
      <c r="T57" s="148">
        <f>G57-S57</f>
        <v>0</v>
      </c>
    </row>
    <row r="58" spans="1:21">
      <c r="A58" s="149"/>
      <c r="B58" s="139"/>
      <c r="C58" s="136"/>
      <c r="D58" s="137"/>
      <c r="E58" s="139"/>
      <c r="F58" s="141"/>
      <c r="G58" s="147"/>
      <c r="H58" s="137"/>
      <c r="I58" s="139"/>
      <c r="J58" s="138"/>
      <c r="K58" s="138"/>
      <c r="L58" s="139"/>
      <c r="M58" s="140"/>
      <c r="N58" s="139"/>
      <c r="O58" s="136"/>
      <c r="P58" s="137"/>
      <c r="Q58" s="139"/>
      <c r="R58" s="141"/>
      <c r="S58" s="147"/>
      <c r="T58" s="148"/>
    </row>
    <row r="59" spans="1:21">
      <c r="A59" s="149"/>
      <c r="B59" s="139"/>
      <c r="C59" s="136"/>
      <c r="D59" s="137"/>
      <c r="E59" s="139"/>
      <c r="F59" s="141"/>
      <c r="G59" s="147"/>
      <c r="H59" s="137"/>
      <c r="I59" s="139"/>
      <c r="J59" s="138"/>
      <c r="K59" s="138"/>
      <c r="L59" s="139"/>
      <c r="M59" s="140"/>
      <c r="N59" s="139"/>
      <c r="O59" s="136"/>
      <c r="P59" s="137"/>
      <c r="Q59" s="139"/>
      <c r="R59" s="141"/>
      <c r="S59" s="147"/>
      <c r="T59" s="148"/>
    </row>
    <row r="60" spans="1:21">
      <c r="A60" s="149"/>
      <c r="B60" s="139"/>
      <c r="C60" s="136"/>
      <c r="D60" s="137"/>
      <c r="E60" s="139"/>
      <c r="F60" s="141"/>
      <c r="G60" s="147"/>
      <c r="H60" s="137"/>
      <c r="I60" s="139"/>
      <c r="J60" s="138"/>
      <c r="K60" s="138"/>
      <c r="L60" s="139"/>
      <c r="M60" s="140"/>
      <c r="N60" s="139"/>
      <c r="O60" s="136"/>
      <c r="P60" s="137"/>
      <c r="Q60" s="139"/>
      <c r="R60" s="141"/>
      <c r="S60" s="147"/>
      <c r="T60" s="148"/>
    </row>
    <row r="61" spans="1:21">
      <c r="A61" s="149"/>
      <c r="B61" s="139"/>
      <c r="C61" s="136"/>
      <c r="D61" s="137"/>
      <c r="E61" s="139"/>
      <c r="F61" s="141"/>
      <c r="G61" s="147">
        <f>G57+G47+G40+G33+G26</f>
        <v>598875.83000000007</v>
      </c>
      <c r="H61" s="137"/>
      <c r="I61" s="139"/>
      <c r="J61" s="138"/>
      <c r="K61" s="138"/>
      <c r="L61" s="139"/>
      <c r="M61" s="147">
        <f>M57+M47+M40+M33+M26</f>
        <v>400769.89</v>
      </c>
      <c r="N61" s="139"/>
      <c r="O61" s="136"/>
      <c r="P61" s="137"/>
      <c r="Q61" s="139"/>
      <c r="R61" s="141"/>
      <c r="S61" s="147">
        <f>S57+S47+S40+S33+S26</f>
        <v>598875.83000000007</v>
      </c>
      <c r="T61" s="148">
        <f>G61-S61</f>
        <v>0</v>
      </c>
    </row>
    <row r="62" spans="1:21">
      <c r="A62" s="149" t="s">
        <v>307</v>
      </c>
      <c r="B62" s="139"/>
      <c r="C62" s="136"/>
      <c r="D62" s="137"/>
      <c r="E62" s="139"/>
      <c r="F62" s="141"/>
      <c r="G62" s="147"/>
      <c r="H62" s="137"/>
      <c r="I62" s="139"/>
      <c r="J62" s="138"/>
      <c r="K62" s="138"/>
      <c r="L62" s="139"/>
      <c r="M62" s="140"/>
      <c r="N62" s="139"/>
      <c r="O62" s="136"/>
      <c r="P62" s="137"/>
      <c r="Q62" s="139"/>
      <c r="R62" s="141"/>
      <c r="S62" s="147"/>
      <c r="T62" s="148"/>
    </row>
    <row r="63" spans="1:21" ht="14" thickBot="1">
      <c r="A63" s="156"/>
      <c r="B63" s="157"/>
      <c r="C63" s="158"/>
      <c r="D63" s="159"/>
      <c r="E63" s="160"/>
      <c r="F63" s="157"/>
      <c r="G63" s="161"/>
      <c r="H63" s="162"/>
      <c r="I63" s="162"/>
      <c r="J63" s="162"/>
      <c r="K63" s="162"/>
      <c r="L63" s="162"/>
      <c r="M63" s="161"/>
      <c r="N63" s="162"/>
      <c r="O63" s="162"/>
      <c r="P63" s="162"/>
      <c r="Q63" s="162"/>
      <c r="R63" s="162"/>
      <c r="S63" s="161"/>
      <c r="T63" s="163"/>
    </row>
    <row r="66" spans="2:18" s="68" customFormat="1" ht="11">
      <c r="B66" s="69" t="s">
        <v>82</v>
      </c>
      <c r="C66" s="70"/>
      <c r="D66" s="70"/>
      <c r="E66" s="70"/>
      <c r="F66" s="70"/>
      <c r="G66" s="71"/>
      <c r="H66" s="71"/>
      <c r="I66" s="71"/>
      <c r="J66" s="71"/>
    </row>
    <row r="67" spans="2:18" s="68" customFormat="1" ht="11">
      <c r="C67" s="70"/>
      <c r="D67" s="70"/>
      <c r="E67" s="70"/>
      <c r="F67" s="70"/>
      <c r="G67" s="71"/>
      <c r="H67" s="71"/>
      <c r="I67" s="71"/>
      <c r="J67" s="71"/>
    </row>
    <row r="68" spans="2:18" s="68" customFormat="1" ht="11">
      <c r="C68" s="70"/>
      <c r="D68" s="70"/>
    </row>
    <row r="69" spans="2:18" s="68" customFormat="1" ht="11">
      <c r="C69" s="70"/>
      <c r="D69" s="70"/>
    </row>
    <row r="70" spans="2:18" s="68" customFormat="1" ht="11">
      <c r="C70" s="70"/>
      <c r="D70" s="70"/>
    </row>
    <row r="71" spans="2:18" s="68" customFormat="1" ht="11">
      <c r="C71" s="70"/>
      <c r="D71" s="70"/>
    </row>
    <row r="72" spans="2:18" s="68" customFormat="1" ht="11">
      <c r="C72" s="70"/>
      <c r="D72" s="70"/>
    </row>
    <row r="73" spans="2:18" s="68" customFormat="1" ht="11">
      <c r="C73" s="70"/>
      <c r="D73" s="70"/>
    </row>
    <row r="74" spans="2:18" s="68" customFormat="1" ht="11">
      <c r="C74" s="70"/>
      <c r="D74" s="70"/>
    </row>
    <row r="75" spans="2:18" customFormat="1" ht="21.75" customHeight="1">
      <c r="B75" s="3"/>
      <c r="C75" s="8"/>
      <c r="D75" s="8"/>
      <c r="F75" s="5"/>
      <c r="G75" s="10"/>
      <c r="H75" s="8"/>
      <c r="M75" s="10"/>
      <c r="O75" s="8"/>
      <c r="P75" s="8"/>
      <c r="R75" s="5"/>
    </row>
    <row r="76" spans="2:18" customFormat="1" ht="21.75" customHeight="1">
      <c r="B76" s="3"/>
      <c r="C76" s="8"/>
      <c r="D76" s="8"/>
      <c r="F76" s="5"/>
      <c r="H76" s="8"/>
      <c r="O76" s="8"/>
      <c r="P76" s="8"/>
      <c r="R76" s="5"/>
    </row>
    <row r="77" spans="2:18" customFormat="1" ht="21.75" customHeight="1">
      <c r="B77" s="3"/>
      <c r="C77" s="8"/>
      <c r="D77" s="8"/>
      <c r="F77" s="5"/>
      <c r="G77" s="10"/>
      <c r="H77" s="8"/>
      <c r="O77" s="8"/>
      <c r="P77" s="8"/>
      <c r="R77" s="5"/>
    </row>
  </sheetData>
  <mergeCells count="20">
    <mergeCell ref="N8:R8"/>
    <mergeCell ref="A9:G9"/>
    <mergeCell ref="H9:N9"/>
    <mergeCell ref="O9:R10"/>
    <mergeCell ref="T9:T11"/>
    <mergeCell ref="A10:A11"/>
    <mergeCell ref="B10:B11"/>
    <mergeCell ref="C10:D11"/>
    <mergeCell ref="E10:E11"/>
    <mergeCell ref="F10:F11"/>
    <mergeCell ref="S9:S11"/>
    <mergeCell ref="G10:G11"/>
    <mergeCell ref="H10:N10"/>
    <mergeCell ref="O11:P11"/>
    <mergeCell ref="A3:R3"/>
    <mergeCell ref="A4:R4"/>
    <mergeCell ref="A5:R5"/>
    <mergeCell ref="A6:F6"/>
    <mergeCell ref="A7:B7"/>
    <mergeCell ref="C7:L7"/>
  </mergeCells>
  <phoneticPr fontId="18" type="noConversion"/>
  <pageMargins left="0.9055118110236221" right="0.59055118110236227" top="0.55118110236220474" bottom="0.39370078740157483" header="0.51181102362204722" footer="0.51181102362204722"/>
  <pageSetup paperSize="5" scale="44" fitToHeight="0" orientation="landscape" horizontalDpi="300" verticalDpi="300"/>
  <headerFooter alignWithMargins="0"/>
  <colBreaks count="1" manualBreakCount="1">
    <brk id="20"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D5B5-FA7F-E84D-9C2D-E3C91C7C0763}">
  <sheetPr>
    <pageSetUpPr fitToPage="1"/>
  </sheetPr>
  <dimension ref="A1:T33"/>
  <sheetViews>
    <sheetView topLeftCell="F5" workbookViewId="0">
      <selection activeCell="A12" sqref="A12:B15"/>
    </sheetView>
  </sheetViews>
  <sheetFormatPr baseColWidth="10" defaultColWidth="9.1640625" defaultRowHeight="13"/>
  <cols>
    <col min="1" max="1" width="30.5" style="25" customWidth="1"/>
    <col min="2" max="2" width="32" style="25" customWidth="1"/>
    <col min="3" max="3" width="6" style="54" customWidth="1"/>
    <col min="4" max="4" width="5.6640625" style="55" customWidth="1"/>
    <col min="5" max="5" width="9.6640625" style="40" customWidth="1"/>
    <col min="6" max="6" width="59" style="25" customWidth="1"/>
    <col min="7" max="7" width="11.5" style="25" customWidth="1"/>
    <col min="8" max="8" width="10.33203125" style="25" customWidth="1"/>
    <col min="9" max="9" width="10.33203125" style="55" customWidth="1"/>
    <col min="10" max="10" width="14.33203125" style="40" customWidth="1"/>
    <col min="11" max="11" width="13.6640625" style="40" customWidth="1"/>
    <col min="12" max="12" width="23.6640625" style="40" customWidth="1"/>
    <col min="13" max="13" width="10.1640625" style="25" customWidth="1"/>
    <col min="14" max="14" width="10.5" style="25" customWidth="1"/>
    <col min="15" max="15" width="6.5" style="25" customWidth="1"/>
    <col min="16" max="16" width="6" style="54" customWidth="1"/>
    <col min="17" max="17" width="10.5" style="55" customWidth="1"/>
    <col min="18" max="18" width="55.33203125" style="40" customWidth="1"/>
    <col min="19" max="21" width="11.5" style="25" customWidth="1"/>
    <col min="22" max="16384" width="9.1640625" style="25"/>
  </cols>
  <sheetData>
    <row r="1" spans="1:20" ht="18" customHeight="1">
      <c r="A1" s="21"/>
      <c r="B1" s="22"/>
      <c r="C1" s="23"/>
      <c r="D1" s="23"/>
      <c r="E1" s="24"/>
      <c r="F1" s="21"/>
      <c r="G1" s="21"/>
      <c r="H1" s="23"/>
      <c r="I1" s="24"/>
      <c r="J1" s="24"/>
      <c r="K1" s="24"/>
      <c r="L1" s="21"/>
      <c r="M1" s="21"/>
      <c r="N1" s="21"/>
      <c r="O1" s="23"/>
      <c r="P1" s="23"/>
      <c r="Q1" s="24"/>
      <c r="R1" s="21"/>
      <c r="S1" s="21"/>
    </row>
    <row r="2" spans="1:20" ht="11" customHeight="1">
      <c r="A2" s="26"/>
      <c r="B2" s="22"/>
      <c r="C2" s="23"/>
      <c r="D2" s="27"/>
      <c r="E2" s="24"/>
      <c r="F2" s="28"/>
      <c r="G2" s="26"/>
      <c r="H2" s="27"/>
      <c r="I2" s="24"/>
      <c r="J2" s="24"/>
      <c r="K2" s="24"/>
      <c r="L2" s="26"/>
      <c r="M2" s="26"/>
      <c r="N2" s="26"/>
      <c r="O2" s="23"/>
      <c r="P2" s="27"/>
      <c r="Q2" s="24"/>
      <c r="R2" s="248" t="s">
        <v>68</v>
      </c>
      <c r="S2" s="248"/>
    </row>
    <row r="3" spans="1:20" ht="20.25" customHeight="1">
      <c r="A3" s="223" t="s">
        <v>69</v>
      </c>
      <c r="B3" s="223"/>
      <c r="C3" s="223"/>
      <c r="D3" s="223"/>
      <c r="E3" s="223"/>
      <c r="F3" s="223"/>
      <c r="G3" s="223"/>
      <c r="H3" s="223"/>
      <c r="I3" s="223"/>
      <c r="J3" s="223"/>
      <c r="K3" s="223"/>
      <c r="L3" s="223"/>
      <c r="M3" s="223"/>
      <c r="N3" s="223"/>
      <c r="O3" s="223"/>
      <c r="P3" s="223"/>
      <c r="Q3" s="223"/>
      <c r="R3" s="223"/>
      <c r="S3" s="223"/>
    </row>
    <row r="4" spans="1:20" ht="18.75" customHeight="1">
      <c r="A4" s="223" t="s">
        <v>306</v>
      </c>
      <c r="B4" s="223"/>
      <c r="C4" s="223"/>
      <c r="D4" s="223"/>
      <c r="E4" s="223"/>
      <c r="F4" s="223"/>
      <c r="G4" s="223"/>
      <c r="H4" s="223"/>
      <c r="I4" s="223"/>
      <c r="J4" s="223"/>
      <c r="K4" s="223"/>
      <c r="L4" s="223"/>
      <c r="M4" s="223"/>
      <c r="N4" s="223"/>
      <c r="O4" s="223"/>
      <c r="P4" s="223"/>
      <c r="Q4" s="223"/>
      <c r="R4" s="223"/>
      <c r="S4" s="223"/>
    </row>
    <row r="5" spans="1:20" s="31" customFormat="1" ht="18.75" customHeight="1">
      <c r="A5" s="223" t="s">
        <v>70</v>
      </c>
      <c r="B5" s="223"/>
      <c r="C5" s="223"/>
      <c r="D5" s="223"/>
      <c r="E5" s="223"/>
      <c r="F5" s="223"/>
      <c r="G5" s="223"/>
      <c r="H5" s="223"/>
      <c r="I5" s="223"/>
      <c r="J5" s="223"/>
      <c r="K5" s="223"/>
      <c r="L5" s="223"/>
      <c r="M5" s="223"/>
      <c r="N5" s="223"/>
      <c r="O5" s="223"/>
      <c r="P5" s="223"/>
      <c r="Q5" s="223"/>
      <c r="R5" s="223"/>
      <c r="S5" s="223"/>
    </row>
    <row r="6" spans="1:20" ht="28.5" customHeight="1">
      <c r="A6" s="224" t="s">
        <v>77</v>
      </c>
      <c r="B6" s="224"/>
      <c r="C6" s="224"/>
      <c r="D6" s="224"/>
      <c r="E6" s="224"/>
      <c r="F6" s="224"/>
      <c r="G6" s="30"/>
      <c r="H6" s="30"/>
      <c r="I6" s="30"/>
      <c r="J6" s="30"/>
      <c r="K6" s="30"/>
      <c r="L6" s="30"/>
      <c r="M6" s="30"/>
      <c r="N6" s="30"/>
      <c r="O6" s="30"/>
      <c r="P6" s="30"/>
      <c r="Q6" s="30"/>
      <c r="R6" s="30"/>
      <c r="S6" s="30"/>
    </row>
    <row r="7" spans="1:20" ht="30.75" customHeight="1">
      <c r="A7" s="224" t="s">
        <v>71</v>
      </c>
      <c r="B7" s="224"/>
      <c r="C7" s="224" t="s">
        <v>345</v>
      </c>
      <c r="D7" s="224"/>
      <c r="E7" s="224"/>
      <c r="F7" s="224"/>
      <c r="G7" s="224"/>
      <c r="H7" s="224"/>
      <c r="I7" s="224"/>
      <c r="J7" s="224"/>
      <c r="K7" s="224"/>
      <c r="L7" s="224"/>
      <c r="M7" s="32"/>
      <c r="N7" s="32">
        <v>3038.94</v>
      </c>
      <c r="O7" s="33"/>
      <c r="P7" s="33"/>
      <c r="Q7" s="33"/>
      <c r="R7" s="30"/>
      <c r="S7" s="30"/>
    </row>
    <row r="8" spans="1:20" ht="18.75" customHeight="1" thickBot="1">
      <c r="A8" s="30"/>
      <c r="B8" s="30"/>
      <c r="C8" s="30"/>
      <c r="D8" s="30"/>
      <c r="E8" s="30"/>
      <c r="F8" s="30"/>
      <c r="G8" s="30"/>
      <c r="H8" s="30"/>
      <c r="I8" s="30"/>
      <c r="J8" s="30"/>
      <c r="K8" s="30"/>
      <c r="L8" s="30"/>
      <c r="M8" s="30"/>
      <c r="N8" s="225"/>
      <c r="O8" s="225"/>
      <c r="P8" s="225"/>
      <c r="Q8" s="225"/>
      <c r="R8" s="225"/>
      <c r="S8" s="30"/>
    </row>
    <row r="9" spans="1:20" ht="24" customHeight="1" thickBot="1">
      <c r="A9" s="230" t="s">
        <v>54</v>
      </c>
      <c r="B9" s="231"/>
      <c r="C9" s="231"/>
      <c r="D9" s="231"/>
      <c r="E9" s="231"/>
      <c r="F9" s="231"/>
      <c r="G9" s="231"/>
      <c r="H9" s="232" t="s">
        <v>60</v>
      </c>
      <c r="I9" s="233"/>
      <c r="J9" s="233"/>
      <c r="K9" s="233"/>
      <c r="L9" s="233"/>
      <c r="M9" s="233"/>
      <c r="N9" s="234"/>
      <c r="O9" s="235" t="s">
        <v>67</v>
      </c>
      <c r="P9" s="236"/>
      <c r="Q9" s="236"/>
      <c r="R9" s="236"/>
      <c r="S9" s="237"/>
      <c r="T9" s="241" t="s">
        <v>73</v>
      </c>
    </row>
    <row r="10" spans="1:20" ht="30.75" customHeight="1" thickBot="1">
      <c r="A10" s="243" t="s">
        <v>55</v>
      </c>
      <c r="B10" s="243" t="s">
        <v>66</v>
      </c>
      <c r="C10" s="230" t="s">
        <v>56</v>
      </c>
      <c r="D10" s="245"/>
      <c r="E10" s="243" t="s">
        <v>57</v>
      </c>
      <c r="F10" s="243" t="s">
        <v>58</v>
      </c>
      <c r="G10" s="243" t="s">
        <v>59</v>
      </c>
      <c r="H10" s="232" t="s">
        <v>61</v>
      </c>
      <c r="I10" s="233"/>
      <c r="J10" s="233"/>
      <c r="K10" s="233"/>
      <c r="L10" s="233"/>
      <c r="M10" s="233"/>
      <c r="N10" s="234"/>
      <c r="O10" s="238"/>
      <c r="P10" s="239"/>
      <c r="Q10" s="239"/>
      <c r="R10" s="239"/>
      <c r="S10" s="240"/>
      <c r="T10" s="242"/>
    </row>
    <row r="11" spans="1:20" ht="70.5" customHeight="1">
      <c r="A11" s="244"/>
      <c r="B11" s="244"/>
      <c r="C11" s="246"/>
      <c r="D11" s="247"/>
      <c r="E11" s="244"/>
      <c r="F11" s="244"/>
      <c r="G11" s="244"/>
      <c r="H11" s="35" t="s">
        <v>56</v>
      </c>
      <c r="I11" s="35" t="s">
        <v>57</v>
      </c>
      <c r="J11" s="35" t="s">
        <v>62</v>
      </c>
      <c r="K11" s="35" t="s">
        <v>63</v>
      </c>
      <c r="L11" s="35" t="s">
        <v>64</v>
      </c>
      <c r="M11" s="35" t="s">
        <v>59</v>
      </c>
      <c r="N11" s="35" t="s">
        <v>65</v>
      </c>
      <c r="O11" s="235" t="s">
        <v>56</v>
      </c>
      <c r="P11" s="237"/>
      <c r="Q11" s="36" t="s">
        <v>57</v>
      </c>
      <c r="R11" s="37" t="s">
        <v>58</v>
      </c>
      <c r="S11" s="34" t="s">
        <v>59</v>
      </c>
      <c r="T11" s="242"/>
    </row>
    <row r="12" spans="1:20" ht="29.25" customHeight="1">
      <c r="A12" s="115" t="s">
        <v>347</v>
      </c>
      <c r="B12" s="74" t="s">
        <v>346</v>
      </c>
      <c r="C12" s="38"/>
      <c r="D12" s="39"/>
      <c r="E12" s="48"/>
      <c r="F12" s="41"/>
      <c r="G12" s="42"/>
      <c r="H12" s="39"/>
      <c r="I12" s="48"/>
      <c r="J12" s="48"/>
      <c r="K12" s="48"/>
      <c r="L12" s="41"/>
      <c r="M12" s="42"/>
      <c r="N12" s="42"/>
      <c r="O12" s="39"/>
      <c r="P12" s="43"/>
      <c r="Q12" s="63"/>
      <c r="R12" s="44"/>
      <c r="S12" s="42"/>
      <c r="T12" s="42"/>
    </row>
    <row r="13" spans="1:20" ht="31.5" customHeight="1">
      <c r="A13" s="115" t="s">
        <v>348</v>
      </c>
      <c r="B13" s="74" t="s">
        <v>87</v>
      </c>
      <c r="C13" s="38"/>
      <c r="D13" s="39"/>
      <c r="E13" s="48"/>
      <c r="F13" s="41"/>
      <c r="G13" s="42"/>
      <c r="H13" s="39"/>
      <c r="I13" s="48"/>
      <c r="J13" s="48"/>
      <c r="K13" s="48"/>
      <c r="L13" s="41"/>
      <c r="M13" s="42"/>
      <c r="N13" s="42"/>
      <c r="O13" s="39"/>
      <c r="P13" s="43"/>
      <c r="Q13" s="63"/>
      <c r="R13" s="44"/>
      <c r="S13" s="42"/>
      <c r="T13" s="42"/>
    </row>
    <row r="14" spans="1:20" ht="20.25" customHeight="1">
      <c r="A14" s="115" t="s">
        <v>349</v>
      </c>
      <c r="B14" s="74" t="s">
        <v>1</v>
      </c>
      <c r="C14" s="38"/>
      <c r="D14" s="39"/>
      <c r="E14" s="48"/>
      <c r="F14" s="41"/>
      <c r="G14" s="42"/>
      <c r="H14" s="39"/>
      <c r="I14" s="48"/>
      <c r="J14" s="48"/>
      <c r="K14" s="48"/>
      <c r="L14" s="41"/>
      <c r="M14" s="42"/>
      <c r="N14" s="42"/>
      <c r="O14" s="39"/>
      <c r="P14" s="43"/>
      <c r="Q14" s="63"/>
      <c r="R14" s="44"/>
      <c r="S14" s="42"/>
      <c r="T14" s="42"/>
    </row>
    <row r="15" spans="1:20" ht="20.25" customHeight="1">
      <c r="A15" s="115" t="s">
        <v>88</v>
      </c>
      <c r="B15" s="74"/>
      <c r="C15" s="38"/>
      <c r="D15" s="39"/>
      <c r="E15" s="48"/>
      <c r="F15" s="41"/>
      <c r="G15" s="42">
        <v>-1.06</v>
      </c>
      <c r="H15" s="39"/>
      <c r="I15" s="48"/>
      <c r="J15" s="48"/>
      <c r="K15" s="48"/>
      <c r="L15" s="41"/>
      <c r="M15" s="42"/>
      <c r="N15" s="42"/>
      <c r="O15" s="39"/>
      <c r="P15" s="43"/>
      <c r="Q15" s="63"/>
      <c r="R15" s="44"/>
      <c r="S15" s="42"/>
      <c r="T15" s="42"/>
    </row>
    <row r="16" spans="1:20" s="167" customFormat="1" ht="20.25" customHeight="1">
      <c r="A16" s="51"/>
      <c r="B16" s="51"/>
      <c r="C16" s="47" t="s">
        <v>6</v>
      </c>
      <c r="D16" s="43">
        <v>32</v>
      </c>
      <c r="E16" s="168">
        <v>45449</v>
      </c>
      <c r="F16" s="44" t="s">
        <v>350</v>
      </c>
      <c r="G16" s="42">
        <v>1047809.95</v>
      </c>
      <c r="H16" s="43">
        <v>529481</v>
      </c>
      <c r="I16" s="168">
        <v>45449</v>
      </c>
      <c r="J16" s="169" t="s">
        <v>351</v>
      </c>
      <c r="K16" s="169" t="s">
        <v>341</v>
      </c>
      <c r="L16" s="44" t="s">
        <v>352</v>
      </c>
      <c r="M16" s="42">
        <v>1047809.95</v>
      </c>
      <c r="N16" s="168">
        <v>45449</v>
      </c>
      <c r="O16" s="47" t="s">
        <v>6</v>
      </c>
      <c r="P16" s="43">
        <v>32</v>
      </c>
      <c r="Q16" s="168">
        <v>45449</v>
      </c>
      <c r="R16" s="44" t="s">
        <v>350</v>
      </c>
      <c r="S16" s="42">
        <v>1047809.95</v>
      </c>
      <c r="T16" s="42"/>
    </row>
    <row r="17" spans="1:20" s="167" customFormat="1" ht="29.25" customHeight="1">
      <c r="A17" s="51"/>
      <c r="B17" s="51"/>
      <c r="C17" s="47" t="s">
        <v>2</v>
      </c>
      <c r="D17" s="43">
        <v>78</v>
      </c>
      <c r="E17" s="168">
        <v>45514</v>
      </c>
      <c r="F17" s="44" t="s">
        <v>353</v>
      </c>
      <c r="G17" s="42">
        <v>3000</v>
      </c>
      <c r="H17" s="43">
        <v>140804</v>
      </c>
      <c r="I17" s="168">
        <v>45514</v>
      </c>
      <c r="J17" s="169" t="s">
        <v>351</v>
      </c>
      <c r="K17" s="169" t="s">
        <v>341</v>
      </c>
      <c r="L17" s="44" t="s">
        <v>354</v>
      </c>
      <c r="M17" s="42">
        <v>3000</v>
      </c>
      <c r="N17" s="168">
        <v>45514</v>
      </c>
      <c r="O17" s="47"/>
      <c r="P17" s="43"/>
      <c r="Q17" s="168"/>
      <c r="R17" s="44"/>
      <c r="S17" s="42"/>
      <c r="T17" s="42"/>
    </row>
    <row r="18" spans="1:20" s="167" customFormat="1" ht="24">
      <c r="A18" s="51"/>
      <c r="B18" s="51"/>
      <c r="C18" s="47" t="s">
        <v>2</v>
      </c>
      <c r="D18" s="43">
        <v>87</v>
      </c>
      <c r="E18" s="168">
        <v>45531</v>
      </c>
      <c r="F18" s="44" t="s">
        <v>355</v>
      </c>
      <c r="G18" s="56">
        <v>40</v>
      </c>
      <c r="H18" s="43">
        <v>414289</v>
      </c>
      <c r="I18" s="168">
        <v>45531</v>
      </c>
      <c r="J18" s="169" t="s">
        <v>351</v>
      </c>
      <c r="K18" s="169" t="s">
        <v>341</v>
      </c>
      <c r="L18" s="44" t="s">
        <v>356</v>
      </c>
      <c r="M18" s="56">
        <v>40</v>
      </c>
      <c r="N18" s="73"/>
      <c r="O18" s="43"/>
      <c r="P18" s="43"/>
      <c r="Q18" s="168"/>
      <c r="R18" s="44"/>
      <c r="S18" s="56"/>
      <c r="T18" s="42"/>
    </row>
    <row r="19" spans="1:20" s="57" customFormat="1" ht="14">
      <c r="A19" s="67"/>
      <c r="B19" s="67"/>
      <c r="C19" s="170"/>
      <c r="D19" s="171"/>
      <c r="E19" s="172"/>
      <c r="F19" s="173" t="s">
        <v>307</v>
      </c>
      <c r="G19" s="174">
        <f>SUM(G12:G18)</f>
        <v>1050848.8899999999</v>
      </c>
      <c r="H19" s="171"/>
      <c r="I19" s="172"/>
      <c r="J19" s="172"/>
      <c r="K19" s="172"/>
      <c r="L19" s="173"/>
      <c r="M19" s="174">
        <f>SUM(M12:M18)</f>
        <v>1050849.95</v>
      </c>
      <c r="N19" s="174"/>
      <c r="O19" s="170"/>
      <c r="P19" s="175"/>
      <c r="Q19" s="176"/>
      <c r="R19" s="177"/>
      <c r="S19" s="174">
        <f>SUM(S12:S18)</f>
        <v>1047809.95</v>
      </c>
      <c r="T19" s="174">
        <f>G19-S19</f>
        <v>3038.9399999999441</v>
      </c>
    </row>
    <row r="20" spans="1:20">
      <c r="A20" s="64"/>
      <c r="B20" s="64"/>
      <c r="C20" s="38"/>
      <c r="D20" s="47"/>
      <c r="E20" s="48"/>
      <c r="F20" s="45"/>
      <c r="G20" s="45"/>
      <c r="H20" s="47"/>
      <c r="I20" s="48"/>
      <c r="J20" s="48"/>
      <c r="K20" s="48"/>
      <c r="L20" s="45"/>
      <c r="M20" s="45"/>
      <c r="N20" s="45"/>
      <c r="O20" s="38"/>
      <c r="P20" s="49"/>
      <c r="Q20" s="50"/>
      <c r="R20" s="51"/>
      <c r="S20" s="42"/>
      <c r="T20" s="52"/>
    </row>
    <row r="21" spans="1:20">
      <c r="A21" s="64"/>
      <c r="B21" s="64"/>
      <c r="C21" s="65"/>
      <c r="D21" s="66"/>
      <c r="E21" s="48"/>
      <c r="F21" s="64"/>
      <c r="G21" s="64"/>
      <c r="H21" s="66"/>
      <c r="I21" s="48"/>
      <c r="J21" s="48"/>
      <c r="K21" s="48"/>
      <c r="L21" s="64"/>
      <c r="M21" s="64"/>
      <c r="N21" s="64"/>
      <c r="O21" s="65"/>
      <c r="P21" s="178"/>
      <c r="Q21" s="172"/>
      <c r="R21" s="67"/>
      <c r="S21" s="67"/>
      <c r="T21" s="179"/>
    </row>
    <row r="22" spans="1:20">
      <c r="P22" s="180"/>
      <c r="Q22" s="181"/>
      <c r="R22" s="182"/>
      <c r="S22" s="57"/>
      <c r="T22" s="57"/>
    </row>
    <row r="23" spans="1:20">
      <c r="P23" s="180"/>
      <c r="Q23" s="181"/>
      <c r="R23" s="182"/>
      <c r="S23" s="57"/>
      <c r="T23" s="57"/>
    </row>
    <row r="24" spans="1:20" s="68" customFormat="1" ht="11">
      <c r="B24" s="69" t="s">
        <v>82</v>
      </c>
      <c r="C24" s="70"/>
      <c r="D24" s="70"/>
      <c r="E24" s="70"/>
      <c r="F24" s="70"/>
      <c r="G24" s="71"/>
      <c r="H24" s="71"/>
      <c r="I24" s="71"/>
      <c r="J24" s="71"/>
    </row>
    <row r="25" spans="1:20" s="68" customFormat="1" ht="11">
      <c r="C25" s="70"/>
      <c r="D25" s="70"/>
      <c r="E25" s="70"/>
      <c r="F25" s="70"/>
      <c r="G25" s="71"/>
      <c r="H25" s="71"/>
      <c r="I25" s="71"/>
      <c r="J25" s="71"/>
    </row>
    <row r="26" spans="1:20" s="68" customFormat="1" ht="11">
      <c r="C26" s="70"/>
      <c r="D26" s="70"/>
    </row>
    <row r="27" spans="1:20" s="68" customFormat="1" ht="11">
      <c r="C27" s="70"/>
      <c r="D27" s="70"/>
    </row>
    <row r="28" spans="1:20" s="68" customFormat="1" ht="11">
      <c r="C28" s="70"/>
      <c r="D28" s="70"/>
    </row>
    <row r="29" spans="1:20" s="68" customFormat="1" ht="11">
      <c r="C29" s="70"/>
      <c r="D29" s="70"/>
    </row>
    <row r="30" spans="1:20" s="68" customFormat="1" ht="11">
      <c r="C30" s="70"/>
      <c r="D30" s="70"/>
    </row>
    <row r="31" spans="1:20" s="68" customFormat="1" ht="11">
      <c r="C31" s="70"/>
      <c r="D31" s="70"/>
    </row>
    <row r="32" spans="1:20" s="68" customFormat="1" ht="11">
      <c r="C32" s="70"/>
      <c r="D32" s="70"/>
    </row>
    <row r="33" spans="2:18" customFormat="1" ht="21.75" customHeight="1">
      <c r="B33" s="3"/>
      <c r="C33" s="8"/>
      <c r="D33" s="8"/>
      <c r="F33" s="5"/>
      <c r="G33" s="10"/>
      <c r="H33" s="8"/>
      <c r="M33" s="10"/>
      <c r="O33" s="8"/>
      <c r="P33" s="8"/>
      <c r="R33" s="5"/>
    </row>
  </sheetData>
  <mergeCells count="20">
    <mergeCell ref="G10:G11"/>
    <mergeCell ref="H10:N10"/>
    <mergeCell ref="O11:P11"/>
    <mergeCell ref="R2:S2"/>
    <mergeCell ref="A3:S3"/>
    <mergeCell ref="A4:S4"/>
    <mergeCell ref="A5:S5"/>
    <mergeCell ref="A6:F6"/>
    <mergeCell ref="A7:B7"/>
    <mergeCell ref="C7:L7"/>
    <mergeCell ref="N8:R8"/>
    <mergeCell ref="A9:G9"/>
    <mergeCell ref="H9:N9"/>
    <mergeCell ref="O9:S10"/>
    <mergeCell ref="T9:T11"/>
    <mergeCell ref="A10:A11"/>
    <mergeCell ref="B10:B11"/>
    <mergeCell ref="C10:D11"/>
    <mergeCell ref="E10:E11"/>
    <mergeCell ref="F10:F11"/>
  </mergeCells>
  <phoneticPr fontId="18" type="noConversion"/>
  <pageMargins left="0.9055118110236221" right="0.59055118110236227" top="0.55118110236220474" bottom="0.39370078740157483" header="0.51181102362204722" footer="0.51181102362204722"/>
  <pageSetup paperSize="5" scale="46" fitToHeight="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BE0A-44B0-1941-841E-EBC1C315065A}">
  <sheetPr>
    <pageSetUpPr fitToPage="1"/>
  </sheetPr>
  <dimension ref="A1:T46"/>
  <sheetViews>
    <sheetView tabSelected="1" topLeftCell="F19" workbookViewId="0">
      <selection activeCell="N8" sqref="N8:R8"/>
    </sheetView>
  </sheetViews>
  <sheetFormatPr baseColWidth="10" defaultColWidth="9.1640625" defaultRowHeight="13"/>
  <cols>
    <col min="1" max="2" width="30.5" style="25" customWidth="1"/>
    <col min="3" max="3" width="6" style="54" customWidth="1"/>
    <col min="4" max="4" width="5.6640625" style="55" customWidth="1"/>
    <col min="5" max="5" width="17.83203125" style="40" customWidth="1"/>
    <col min="6" max="6" width="59" style="25" customWidth="1"/>
    <col min="7" max="7" width="11.5" style="25" customWidth="1"/>
    <col min="8" max="8" width="9.83203125" style="25" customWidth="1"/>
    <col min="9" max="9" width="14.1640625" style="55" customWidth="1"/>
    <col min="10" max="10" width="14.5" style="40" customWidth="1"/>
    <col min="11" max="11" width="13" style="40" customWidth="1"/>
    <col min="12" max="12" width="23.5" style="40" customWidth="1"/>
    <col min="13" max="13" width="10.33203125" style="25" customWidth="1"/>
    <col min="14" max="14" width="8.5" style="25" customWidth="1"/>
    <col min="15" max="15" width="6.5" style="25" customWidth="1"/>
    <col min="16" max="16" width="6" style="54" customWidth="1"/>
    <col min="17" max="17" width="14.83203125" style="55" customWidth="1"/>
    <col min="18" max="18" width="55.33203125" style="40" customWidth="1"/>
    <col min="19" max="19" width="12.1640625" style="25" customWidth="1"/>
    <col min="20" max="21" width="11.5" style="25" customWidth="1"/>
    <col min="22" max="16384" width="9.1640625" style="25"/>
  </cols>
  <sheetData>
    <row r="1" spans="1:20" ht="18" customHeight="1">
      <c r="A1" s="21"/>
      <c r="B1" s="22"/>
      <c r="C1" s="23"/>
      <c r="D1" s="23"/>
      <c r="E1" s="24"/>
      <c r="F1" s="21"/>
      <c r="G1" s="21"/>
      <c r="H1" s="23"/>
      <c r="I1" s="24"/>
      <c r="J1" s="24"/>
      <c r="K1" s="24"/>
      <c r="L1" s="21"/>
      <c r="M1" s="21"/>
      <c r="N1" s="21"/>
      <c r="O1" s="23"/>
      <c r="P1" s="23"/>
      <c r="Q1" s="24"/>
      <c r="R1" s="21"/>
      <c r="S1" s="21"/>
    </row>
    <row r="2" spans="1:20" ht="11" customHeight="1">
      <c r="A2" s="26"/>
      <c r="B2" s="22"/>
      <c r="C2" s="23"/>
      <c r="D2" s="27"/>
      <c r="E2" s="24"/>
      <c r="F2" s="28"/>
      <c r="G2" s="26"/>
      <c r="H2" s="27"/>
      <c r="I2" s="24"/>
      <c r="J2" s="24"/>
      <c r="K2" s="24"/>
      <c r="L2" s="26"/>
      <c r="M2" s="26"/>
      <c r="N2" s="26"/>
      <c r="O2" s="23"/>
      <c r="P2" s="27"/>
      <c r="Q2" s="24"/>
      <c r="R2" s="248" t="s">
        <v>68</v>
      </c>
      <c r="S2" s="248"/>
    </row>
    <row r="3" spans="1:20" ht="20.25" customHeight="1">
      <c r="A3" s="223" t="s">
        <v>69</v>
      </c>
      <c r="B3" s="223"/>
      <c r="C3" s="223"/>
      <c r="D3" s="223"/>
      <c r="E3" s="223"/>
      <c r="F3" s="223"/>
      <c r="G3" s="223"/>
      <c r="H3" s="223"/>
      <c r="I3" s="223"/>
      <c r="J3" s="223"/>
      <c r="K3" s="223"/>
      <c r="L3" s="223"/>
      <c r="M3" s="223"/>
      <c r="N3" s="223"/>
      <c r="O3" s="223"/>
      <c r="P3" s="223"/>
      <c r="Q3" s="223"/>
      <c r="R3" s="223"/>
      <c r="S3" s="223"/>
    </row>
    <row r="4" spans="1:20" ht="18.75" customHeight="1">
      <c r="A4" s="223" t="s">
        <v>306</v>
      </c>
      <c r="B4" s="223"/>
      <c r="C4" s="223"/>
      <c r="D4" s="223"/>
      <c r="E4" s="223"/>
      <c r="F4" s="223"/>
      <c r="G4" s="223"/>
      <c r="H4" s="223"/>
      <c r="I4" s="223"/>
      <c r="J4" s="223"/>
      <c r="K4" s="223"/>
      <c r="L4" s="223"/>
      <c r="M4" s="223"/>
      <c r="N4" s="223"/>
      <c r="O4" s="223"/>
      <c r="P4" s="223"/>
      <c r="Q4" s="223"/>
      <c r="R4" s="223"/>
      <c r="S4" s="223"/>
    </row>
    <row r="5" spans="1:20" s="31" customFormat="1" ht="18.75" customHeight="1">
      <c r="A5" s="223" t="s">
        <v>70</v>
      </c>
      <c r="B5" s="223"/>
      <c r="C5" s="223"/>
      <c r="D5" s="223"/>
      <c r="E5" s="223"/>
      <c r="F5" s="223"/>
      <c r="G5" s="223"/>
      <c r="H5" s="223"/>
      <c r="I5" s="223"/>
      <c r="J5" s="223"/>
      <c r="K5" s="223"/>
      <c r="L5" s="223"/>
      <c r="M5" s="223"/>
      <c r="N5" s="223"/>
      <c r="O5" s="223"/>
      <c r="P5" s="223"/>
      <c r="Q5" s="223"/>
      <c r="R5" s="223"/>
      <c r="S5" s="223"/>
    </row>
    <row r="6" spans="1:20" ht="18.75" customHeight="1">
      <c r="A6" s="224" t="s">
        <v>78</v>
      </c>
      <c r="B6" s="224"/>
      <c r="C6" s="224"/>
      <c r="D6" s="224"/>
      <c r="E6" s="224"/>
      <c r="F6" s="224"/>
      <c r="G6" s="30"/>
      <c r="H6" s="30"/>
      <c r="I6" s="30"/>
      <c r="J6" s="30"/>
      <c r="K6" s="30"/>
      <c r="L6" s="30"/>
      <c r="M6" s="30"/>
      <c r="N6" s="30"/>
      <c r="O6" s="30"/>
      <c r="P6" s="30"/>
      <c r="Q6" s="30"/>
      <c r="R6" s="30"/>
      <c r="S6" s="30"/>
    </row>
    <row r="7" spans="1:20" ht="18.75" customHeight="1">
      <c r="A7" s="224" t="s">
        <v>71</v>
      </c>
      <c r="B7" s="224"/>
      <c r="C7" s="224" t="s">
        <v>367</v>
      </c>
      <c r="D7" s="224"/>
      <c r="E7" s="224"/>
      <c r="F7" s="224"/>
      <c r="G7" s="224"/>
      <c r="H7" s="224"/>
      <c r="I7" s="224"/>
      <c r="J7" s="224"/>
      <c r="K7" s="224"/>
      <c r="L7" s="224"/>
      <c r="M7" s="32"/>
      <c r="N7" s="32">
        <v>0</v>
      </c>
      <c r="O7" s="33"/>
      <c r="P7" s="33"/>
      <c r="Q7" s="33"/>
      <c r="R7" s="30"/>
      <c r="S7" s="30"/>
    </row>
    <row r="8" spans="1:20" ht="18.75" customHeight="1" thickBot="1">
      <c r="A8" s="30"/>
      <c r="B8" s="30"/>
      <c r="C8" s="30"/>
      <c r="D8" s="30"/>
      <c r="E8" s="30"/>
      <c r="F8" s="30"/>
      <c r="G8" s="30"/>
      <c r="H8" s="30"/>
      <c r="I8" s="30"/>
      <c r="J8" s="30"/>
      <c r="K8" s="30"/>
      <c r="L8" s="30"/>
      <c r="M8" s="30"/>
      <c r="N8" s="225"/>
      <c r="O8" s="225"/>
      <c r="P8" s="225"/>
      <c r="Q8" s="225"/>
      <c r="R8" s="225"/>
      <c r="S8" s="30"/>
    </row>
    <row r="9" spans="1:20" ht="24" customHeight="1" thickBot="1">
      <c r="A9" s="230" t="s">
        <v>54</v>
      </c>
      <c r="B9" s="231"/>
      <c r="C9" s="231"/>
      <c r="D9" s="231"/>
      <c r="E9" s="231"/>
      <c r="F9" s="231"/>
      <c r="G9" s="231"/>
      <c r="H9" s="232" t="s">
        <v>60</v>
      </c>
      <c r="I9" s="233"/>
      <c r="J9" s="233"/>
      <c r="K9" s="233"/>
      <c r="L9" s="233"/>
      <c r="M9" s="233"/>
      <c r="N9" s="234"/>
      <c r="O9" s="235" t="s">
        <v>67</v>
      </c>
      <c r="P9" s="236"/>
      <c r="Q9" s="236"/>
      <c r="R9" s="236"/>
      <c r="S9" s="237"/>
      <c r="T9" s="241" t="s">
        <v>73</v>
      </c>
    </row>
    <row r="10" spans="1:20" ht="30.75" customHeight="1" thickBot="1">
      <c r="A10" s="243" t="s">
        <v>55</v>
      </c>
      <c r="B10" s="243" t="s">
        <v>66</v>
      </c>
      <c r="C10" s="230" t="s">
        <v>56</v>
      </c>
      <c r="D10" s="245"/>
      <c r="E10" s="243" t="s">
        <v>57</v>
      </c>
      <c r="F10" s="243" t="s">
        <v>58</v>
      </c>
      <c r="G10" s="243" t="s">
        <v>59</v>
      </c>
      <c r="H10" s="232" t="s">
        <v>61</v>
      </c>
      <c r="I10" s="233"/>
      <c r="J10" s="233"/>
      <c r="K10" s="233"/>
      <c r="L10" s="233"/>
      <c r="M10" s="233"/>
      <c r="N10" s="234"/>
      <c r="O10" s="238"/>
      <c r="P10" s="239"/>
      <c r="Q10" s="239"/>
      <c r="R10" s="239"/>
      <c r="S10" s="240"/>
      <c r="T10" s="242"/>
    </row>
    <row r="11" spans="1:20" ht="69" customHeight="1">
      <c r="A11" s="244"/>
      <c r="B11" s="244"/>
      <c r="C11" s="246"/>
      <c r="D11" s="247"/>
      <c r="E11" s="244"/>
      <c r="F11" s="244"/>
      <c r="G11" s="244"/>
      <c r="H11" s="35" t="s">
        <v>56</v>
      </c>
      <c r="I11" s="35" t="s">
        <v>57</v>
      </c>
      <c r="J11" s="35" t="s">
        <v>62</v>
      </c>
      <c r="K11" s="35" t="s">
        <v>63</v>
      </c>
      <c r="L11" s="35" t="s">
        <v>64</v>
      </c>
      <c r="M11" s="35" t="s">
        <v>59</v>
      </c>
      <c r="N11" s="35" t="s">
        <v>65</v>
      </c>
      <c r="O11" s="235" t="s">
        <v>56</v>
      </c>
      <c r="P11" s="237"/>
      <c r="Q11" s="36" t="s">
        <v>57</v>
      </c>
      <c r="R11" s="37" t="s">
        <v>58</v>
      </c>
      <c r="S11" s="34" t="s">
        <v>59</v>
      </c>
      <c r="T11" s="242"/>
    </row>
    <row r="12" spans="1:20" ht="27.75" customHeight="1">
      <c r="A12" s="52" t="s">
        <v>357</v>
      </c>
      <c r="B12" s="52" t="s">
        <v>358</v>
      </c>
      <c r="C12" s="39"/>
      <c r="D12" s="43"/>
      <c r="E12" s="63"/>
      <c r="F12" s="44"/>
      <c r="G12" s="56"/>
      <c r="H12" s="43"/>
      <c r="I12" s="63"/>
      <c r="J12" s="72"/>
      <c r="K12" s="72"/>
      <c r="L12" s="41"/>
      <c r="M12" s="56"/>
      <c r="N12" s="73"/>
      <c r="O12" s="39"/>
      <c r="P12" s="43"/>
      <c r="Q12" s="63"/>
      <c r="R12" s="44"/>
      <c r="S12" s="42"/>
      <c r="T12" s="42"/>
    </row>
    <row r="13" spans="1:20" ht="27.75" customHeight="1">
      <c r="A13" s="52" t="s">
        <v>79</v>
      </c>
      <c r="B13" s="52" t="s">
        <v>1</v>
      </c>
      <c r="C13" s="39"/>
      <c r="D13" s="43"/>
      <c r="E13" s="63"/>
      <c r="F13" s="44"/>
      <c r="G13" s="56"/>
      <c r="H13" s="43"/>
      <c r="I13" s="63"/>
      <c r="J13" s="48"/>
      <c r="K13" s="48"/>
      <c r="L13" s="41"/>
      <c r="M13" s="56"/>
      <c r="N13" s="46"/>
      <c r="O13" s="39"/>
      <c r="P13" s="43"/>
      <c r="Q13" s="63"/>
      <c r="R13" s="44"/>
      <c r="S13" s="42"/>
      <c r="T13" s="42"/>
    </row>
    <row r="14" spans="1:20" s="167" customFormat="1">
      <c r="A14" s="51" t="s">
        <v>88</v>
      </c>
      <c r="B14" s="51"/>
      <c r="C14" s="43"/>
      <c r="D14" s="43"/>
      <c r="E14" s="168"/>
      <c r="F14" s="44"/>
      <c r="G14" s="42">
        <v>-576.9</v>
      </c>
      <c r="H14" s="43"/>
      <c r="I14" s="168"/>
      <c r="J14" s="183"/>
      <c r="K14" s="183"/>
      <c r="L14" s="44"/>
      <c r="M14" s="42"/>
      <c r="N14" s="73"/>
      <c r="O14" s="43"/>
      <c r="P14" s="43"/>
      <c r="Q14" s="168"/>
      <c r="R14" s="44"/>
      <c r="S14" s="42"/>
      <c r="T14" s="42"/>
    </row>
    <row r="15" spans="1:20" s="186" customFormat="1" ht="24">
      <c r="A15" s="177"/>
      <c r="B15" s="177"/>
      <c r="C15" s="59" t="s">
        <v>359</v>
      </c>
      <c r="D15" s="59">
        <v>5</v>
      </c>
      <c r="E15" s="184">
        <v>45500</v>
      </c>
      <c r="F15" s="60" t="s">
        <v>360</v>
      </c>
      <c r="G15" s="61">
        <v>300</v>
      </c>
      <c r="H15" s="59">
        <v>75</v>
      </c>
      <c r="I15" s="184">
        <v>45500</v>
      </c>
      <c r="J15" s="185" t="s">
        <v>83</v>
      </c>
      <c r="K15" s="185" t="s">
        <v>341</v>
      </c>
      <c r="L15" s="60" t="s">
        <v>1</v>
      </c>
      <c r="M15" s="61">
        <v>300</v>
      </c>
      <c r="N15" s="184">
        <v>45500</v>
      </c>
      <c r="O15" s="59"/>
      <c r="P15" s="59"/>
      <c r="Q15" s="184"/>
      <c r="R15" s="60"/>
      <c r="S15" s="61"/>
      <c r="T15" s="61"/>
    </row>
    <row r="16" spans="1:20" s="186" customFormat="1" ht="24">
      <c r="A16" s="177"/>
      <c r="B16" s="177"/>
      <c r="C16" s="59" t="s">
        <v>25</v>
      </c>
      <c r="D16" s="59">
        <v>32</v>
      </c>
      <c r="E16" s="184">
        <v>45563</v>
      </c>
      <c r="F16" s="60" t="s">
        <v>361</v>
      </c>
      <c r="G16" s="61">
        <v>276.89999999999998</v>
      </c>
      <c r="H16" s="59"/>
      <c r="I16" s="184">
        <v>45563</v>
      </c>
      <c r="J16" s="185" t="s">
        <v>344</v>
      </c>
      <c r="K16" s="185" t="s">
        <v>344</v>
      </c>
      <c r="L16" s="60" t="s">
        <v>4</v>
      </c>
      <c r="M16" s="61"/>
      <c r="N16" s="185" t="s">
        <v>344</v>
      </c>
      <c r="O16" s="59"/>
      <c r="P16" s="59"/>
      <c r="Q16" s="184"/>
      <c r="R16" s="60"/>
      <c r="S16" s="61"/>
      <c r="T16" s="61"/>
    </row>
    <row r="17" spans="1:20" s="57" customFormat="1" ht="28.5" customHeight="1">
      <c r="A17" s="176"/>
      <c r="B17" s="176"/>
      <c r="C17" s="58"/>
      <c r="D17" s="59"/>
      <c r="E17" s="187"/>
      <c r="F17" s="60"/>
      <c r="G17" s="188">
        <f>SUM(G14:G16)</f>
        <v>0</v>
      </c>
      <c r="H17" s="58"/>
      <c r="I17" s="187"/>
      <c r="J17" s="189"/>
      <c r="K17" s="189"/>
      <c r="L17" s="62"/>
      <c r="M17" s="188">
        <f>SUM(M14:M16)</f>
        <v>300</v>
      </c>
      <c r="N17" s="190"/>
      <c r="O17" s="58"/>
      <c r="P17" s="58"/>
      <c r="Q17" s="187"/>
      <c r="R17" s="62"/>
      <c r="S17" s="188">
        <f>SUM(S14:S16)</f>
        <v>0</v>
      </c>
      <c r="T17" s="174">
        <f>G17-S17</f>
        <v>0</v>
      </c>
    </row>
    <row r="18" spans="1:20" s="57" customFormat="1" ht="28.5" customHeight="1">
      <c r="A18" s="176"/>
      <c r="B18" s="176"/>
      <c r="C18" s="58"/>
      <c r="D18" s="59"/>
      <c r="E18" s="187"/>
      <c r="F18" s="60"/>
      <c r="G18" s="188"/>
      <c r="H18" s="58"/>
      <c r="I18" s="187"/>
      <c r="J18" s="189"/>
      <c r="K18" s="189"/>
      <c r="L18" s="62"/>
      <c r="M18" s="188"/>
      <c r="N18" s="190"/>
      <c r="O18" s="58"/>
      <c r="P18" s="58"/>
      <c r="Q18" s="187"/>
      <c r="R18" s="62"/>
      <c r="S18" s="188"/>
      <c r="T18" s="174"/>
    </row>
    <row r="19" spans="1:20" s="57" customFormat="1" ht="28.5" customHeight="1">
      <c r="A19" s="176" t="s">
        <v>357</v>
      </c>
      <c r="B19" s="176" t="s">
        <v>358</v>
      </c>
      <c r="C19" s="58"/>
      <c r="D19" s="59"/>
      <c r="E19" s="187"/>
      <c r="F19" s="60"/>
      <c r="G19" s="188"/>
      <c r="H19" s="58"/>
      <c r="I19" s="187"/>
      <c r="J19" s="189"/>
      <c r="K19" s="189"/>
      <c r="L19" s="62"/>
      <c r="M19" s="188"/>
      <c r="N19" s="190"/>
      <c r="O19" s="58"/>
      <c r="P19" s="58"/>
      <c r="Q19" s="187"/>
      <c r="R19" s="62"/>
      <c r="S19" s="188"/>
      <c r="T19" s="174"/>
    </row>
    <row r="20" spans="1:20" s="57" customFormat="1" ht="28.5" customHeight="1">
      <c r="A20" s="176" t="s">
        <v>80</v>
      </c>
      <c r="B20" s="176" t="s">
        <v>76</v>
      </c>
      <c r="C20" s="58"/>
      <c r="D20" s="59"/>
      <c r="E20" s="187"/>
      <c r="F20" s="60"/>
      <c r="G20" s="188"/>
      <c r="H20" s="58"/>
      <c r="I20" s="187"/>
      <c r="J20" s="189"/>
      <c r="K20" s="189"/>
      <c r="L20" s="62"/>
      <c r="M20" s="188"/>
      <c r="N20" s="190"/>
      <c r="O20" s="58"/>
      <c r="P20" s="58"/>
      <c r="Q20" s="187"/>
      <c r="R20" s="62"/>
      <c r="S20" s="188"/>
      <c r="T20" s="174"/>
    </row>
    <row r="21" spans="1:20" s="57" customFormat="1" ht="28.5" customHeight="1">
      <c r="A21" s="176" t="s">
        <v>88</v>
      </c>
      <c r="B21" s="176"/>
      <c r="C21" s="58"/>
      <c r="D21" s="59"/>
      <c r="E21" s="187"/>
      <c r="F21" s="60"/>
      <c r="G21" s="188">
        <v>10000</v>
      </c>
      <c r="H21" s="58"/>
      <c r="I21" s="187"/>
      <c r="J21" s="189"/>
      <c r="K21" s="189"/>
      <c r="L21" s="62"/>
      <c r="M21" s="188"/>
      <c r="N21" s="190"/>
      <c r="O21" s="58"/>
      <c r="P21" s="58"/>
      <c r="Q21" s="187"/>
      <c r="R21" s="62"/>
      <c r="S21" s="188"/>
      <c r="T21" s="174"/>
    </row>
    <row r="22" spans="1:20" s="186" customFormat="1" ht="28.5" customHeight="1">
      <c r="A22" s="177"/>
      <c r="B22" s="177"/>
      <c r="C22" s="59"/>
      <c r="D22" s="59"/>
      <c r="E22" s="184"/>
      <c r="F22" s="60"/>
      <c r="G22" s="191"/>
      <c r="H22" s="59"/>
      <c r="I22" s="184"/>
      <c r="J22" s="192"/>
      <c r="K22" s="192"/>
      <c r="L22" s="60"/>
      <c r="M22" s="191"/>
      <c r="N22" s="193"/>
      <c r="O22" s="59" t="s">
        <v>25</v>
      </c>
      <c r="P22" s="59">
        <v>32</v>
      </c>
      <c r="Q22" s="184">
        <v>45563</v>
      </c>
      <c r="R22" s="60" t="s">
        <v>361</v>
      </c>
      <c r="S22" s="191">
        <v>10000</v>
      </c>
      <c r="T22" s="61"/>
    </row>
    <row r="23" spans="1:20" s="57" customFormat="1" ht="28.5" customHeight="1">
      <c r="A23" s="176"/>
      <c r="B23" s="176"/>
      <c r="C23" s="58"/>
      <c r="D23" s="59"/>
      <c r="E23" s="187"/>
      <c r="F23" s="60"/>
      <c r="G23" s="188">
        <f>SUM(G21:G22)</f>
        <v>10000</v>
      </c>
      <c r="H23" s="58"/>
      <c r="I23" s="187"/>
      <c r="J23" s="189"/>
      <c r="K23" s="189"/>
      <c r="L23" s="62"/>
      <c r="M23" s="188"/>
      <c r="N23" s="190"/>
      <c r="O23" s="58"/>
      <c r="P23" s="58"/>
      <c r="Q23" s="187"/>
      <c r="R23" s="62"/>
      <c r="S23" s="188">
        <f>SUM(S21:S22)</f>
        <v>10000</v>
      </c>
      <c r="T23" s="174">
        <f>G23-S23</f>
        <v>0</v>
      </c>
    </row>
    <row r="24" spans="1:20" s="57" customFormat="1" ht="28.5" customHeight="1">
      <c r="A24" s="176"/>
      <c r="B24" s="176"/>
      <c r="C24" s="58"/>
      <c r="D24" s="59"/>
      <c r="E24" s="187"/>
      <c r="F24" s="60"/>
      <c r="G24" s="188"/>
      <c r="H24" s="58"/>
      <c r="I24" s="187"/>
      <c r="J24" s="189"/>
      <c r="K24" s="189"/>
      <c r="L24" s="62"/>
      <c r="M24" s="188"/>
      <c r="N24" s="190"/>
      <c r="O24" s="58"/>
      <c r="P24" s="58"/>
      <c r="Q24" s="187"/>
      <c r="R24" s="62"/>
      <c r="S24" s="188"/>
      <c r="T24" s="174"/>
    </row>
    <row r="25" spans="1:20" s="57" customFormat="1" ht="28.5" customHeight="1">
      <c r="A25" s="176" t="s">
        <v>357</v>
      </c>
      <c r="B25" s="176" t="s">
        <v>358</v>
      </c>
      <c r="C25" s="58"/>
      <c r="D25" s="59"/>
      <c r="E25" s="187"/>
      <c r="F25" s="60"/>
      <c r="G25" s="188"/>
      <c r="H25" s="58"/>
      <c r="I25" s="187"/>
      <c r="J25" s="189"/>
      <c r="K25" s="189"/>
      <c r="L25" s="62"/>
      <c r="M25" s="188"/>
      <c r="N25" s="190"/>
      <c r="O25" s="58"/>
      <c r="P25" s="58"/>
      <c r="Q25" s="187"/>
      <c r="R25" s="62"/>
      <c r="S25" s="188"/>
      <c r="T25" s="174"/>
    </row>
    <row r="26" spans="1:20" s="57" customFormat="1" ht="28.5" customHeight="1">
      <c r="A26" s="176" t="s">
        <v>362</v>
      </c>
      <c r="B26" s="176" t="s">
        <v>363</v>
      </c>
      <c r="C26" s="58"/>
      <c r="D26" s="59"/>
      <c r="E26" s="187"/>
      <c r="F26" s="60"/>
      <c r="G26" s="188"/>
      <c r="H26" s="58"/>
      <c r="I26" s="187"/>
      <c r="J26" s="189"/>
      <c r="K26" s="189"/>
      <c r="L26" s="62"/>
      <c r="M26" s="188"/>
      <c r="N26" s="190"/>
      <c r="O26" s="58"/>
      <c r="P26" s="58"/>
      <c r="Q26" s="187"/>
      <c r="R26" s="62"/>
      <c r="S26" s="188"/>
      <c r="T26" s="174"/>
    </row>
    <row r="27" spans="1:20" s="57" customFormat="1" ht="28.5" customHeight="1">
      <c r="A27" s="176" t="s">
        <v>88</v>
      </c>
      <c r="B27" s="176"/>
      <c r="C27" s="58"/>
      <c r="D27" s="59"/>
      <c r="E27" s="187"/>
      <c r="F27" s="60"/>
      <c r="G27" s="188">
        <v>0</v>
      </c>
      <c r="H27" s="58"/>
      <c r="I27" s="187"/>
      <c r="J27" s="189"/>
      <c r="K27" s="189"/>
      <c r="L27" s="62"/>
      <c r="M27" s="188"/>
      <c r="N27" s="190"/>
      <c r="O27" s="58"/>
      <c r="P27" s="58"/>
      <c r="Q27" s="187"/>
      <c r="R27" s="62"/>
      <c r="S27" s="188"/>
      <c r="T27" s="174"/>
    </row>
    <row r="28" spans="1:20" s="186" customFormat="1" ht="28.5" customHeight="1">
      <c r="A28" s="177"/>
      <c r="B28" s="177"/>
      <c r="C28" s="59" t="s">
        <v>25</v>
      </c>
      <c r="D28" s="59">
        <v>9</v>
      </c>
      <c r="E28" s="184">
        <v>45412</v>
      </c>
      <c r="F28" s="60" t="s">
        <v>81</v>
      </c>
      <c r="G28" s="191">
        <v>10000</v>
      </c>
      <c r="H28" s="59">
        <v>183500</v>
      </c>
      <c r="I28" s="184">
        <v>45412</v>
      </c>
      <c r="J28" s="185" t="s">
        <v>83</v>
      </c>
      <c r="K28" s="185" t="s">
        <v>341</v>
      </c>
      <c r="L28" s="60" t="s">
        <v>4</v>
      </c>
      <c r="M28" s="191">
        <v>10000</v>
      </c>
      <c r="N28" s="184">
        <v>45412</v>
      </c>
      <c r="O28" s="59" t="s">
        <v>8</v>
      </c>
      <c r="P28" s="59">
        <v>10</v>
      </c>
      <c r="Q28" s="184">
        <v>45412</v>
      </c>
      <c r="R28" s="60" t="s">
        <v>364</v>
      </c>
      <c r="S28" s="191">
        <v>10000</v>
      </c>
      <c r="T28" s="61"/>
    </row>
    <row r="29" spans="1:20" s="186" customFormat="1" ht="28.5" customHeight="1">
      <c r="A29" s="177"/>
      <c r="B29" s="177"/>
      <c r="C29" s="59" t="s">
        <v>25</v>
      </c>
      <c r="D29" s="59">
        <v>9</v>
      </c>
      <c r="E29" s="184">
        <v>45412</v>
      </c>
      <c r="F29" s="60" t="s">
        <v>81</v>
      </c>
      <c r="G29" s="191">
        <v>10000</v>
      </c>
      <c r="H29" s="59">
        <v>183500</v>
      </c>
      <c r="I29" s="184">
        <v>45412</v>
      </c>
      <c r="J29" s="185" t="s">
        <v>83</v>
      </c>
      <c r="K29" s="185" t="s">
        <v>341</v>
      </c>
      <c r="L29" s="60" t="s">
        <v>4</v>
      </c>
      <c r="M29" s="191">
        <v>10000</v>
      </c>
      <c r="N29" s="184">
        <v>45412</v>
      </c>
      <c r="O29" s="59" t="s">
        <v>8</v>
      </c>
      <c r="P29" s="59">
        <v>10</v>
      </c>
      <c r="Q29" s="184">
        <v>45412</v>
      </c>
      <c r="R29" s="60" t="s">
        <v>364</v>
      </c>
      <c r="S29" s="191">
        <v>10000</v>
      </c>
      <c r="T29" s="61"/>
    </row>
    <row r="30" spans="1:20" s="186" customFormat="1" ht="28.5" customHeight="1">
      <c r="A30" s="177"/>
      <c r="B30" s="177"/>
      <c r="C30" s="59" t="s">
        <v>25</v>
      </c>
      <c r="D30" s="59">
        <v>12</v>
      </c>
      <c r="E30" s="184">
        <v>45414</v>
      </c>
      <c r="F30" s="60" t="s">
        <v>81</v>
      </c>
      <c r="G30" s="191">
        <v>20000</v>
      </c>
      <c r="H30" s="59">
        <v>531152</v>
      </c>
      <c r="I30" s="184">
        <v>45414</v>
      </c>
      <c r="J30" s="185" t="s">
        <v>83</v>
      </c>
      <c r="K30" s="185" t="s">
        <v>341</v>
      </c>
      <c r="L30" s="60" t="s">
        <v>4</v>
      </c>
      <c r="M30" s="191">
        <v>20000</v>
      </c>
      <c r="N30" s="184">
        <v>45414</v>
      </c>
      <c r="O30" s="59" t="s">
        <v>8</v>
      </c>
      <c r="P30" s="59">
        <v>24</v>
      </c>
      <c r="Q30" s="184">
        <v>45412</v>
      </c>
      <c r="R30" s="60" t="s">
        <v>364</v>
      </c>
      <c r="S30" s="191">
        <v>10000</v>
      </c>
      <c r="T30" s="61"/>
    </row>
    <row r="31" spans="1:20" s="186" customFormat="1" ht="28.5" customHeight="1">
      <c r="A31" s="177"/>
      <c r="B31" s="177"/>
      <c r="C31" s="59"/>
      <c r="D31" s="59"/>
      <c r="E31" s="184"/>
      <c r="F31" s="60"/>
      <c r="G31" s="191"/>
      <c r="H31" s="59"/>
      <c r="I31" s="184"/>
      <c r="J31" s="192"/>
      <c r="K31" s="192"/>
      <c r="L31" s="60"/>
      <c r="M31" s="191"/>
      <c r="N31" s="193"/>
      <c r="O31" s="59" t="s">
        <v>8</v>
      </c>
      <c r="P31" s="59">
        <v>24</v>
      </c>
      <c r="Q31" s="184">
        <v>45412</v>
      </c>
      <c r="R31" s="60" t="s">
        <v>364</v>
      </c>
      <c r="S31" s="191">
        <v>10000</v>
      </c>
      <c r="T31" s="61"/>
    </row>
    <row r="32" spans="1:20" s="57" customFormat="1" ht="28.5" customHeight="1">
      <c r="A32" s="176"/>
      <c r="B32" s="176"/>
      <c r="C32" s="58"/>
      <c r="D32" s="59"/>
      <c r="E32" s="187"/>
      <c r="F32" s="60"/>
      <c r="G32" s="188">
        <f>SUM(G27:G31)</f>
        <v>40000</v>
      </c>
      <c r="H32" s="58"/>
      <c r="I32" s="187"/>
      <c r="J32" s="189"/>
      <c r="K32" s="189"/>
      <c r="L32" s="62"/>
      <c r="M32" s="188">
        <f>SUM(M27:M31)</f>
        <v>40000</v>
      </c>
      <c r="N32" s="190"/>
      <c r="O32" s="58"/>
      <c r="P32" s="58"/>
      <c r="Q32" s="187"/>
      <c r="R32" s="62"/>
      <c r="S32" s="188">
        <f>SUM(S27:S31)</f>
        <v>40000</v>
      </c>
      <c r="T32" s="174">
        <f>G32-S32</f>
        <v>0</v>
      </c>
    </row>
    <row r="33" spans="1:20" s="57" customFormat="1">
      <c r="A33" s="67"/>
      <c r="B33" s="67"/>
      <c r="C33" s="58"/>
      <c r="D33" s="59"/>
      <c r="E33" s="62"/>
      <c r="F33" s="60"/>
      <c r="G33" s="61"/>
      <c r="H33" s="59"/>
      <c r="I33" s="62"/>
      <c r="J33" s="62"/>
      <c r="K33" s="62"/>
      <c r="L33" s="62"/>
      <c r="M33" s="61"/>
      <c r="N33" s="61"/>
      <c r="O33" s="58"/>
      <c r="P33" s="59"/>
      <c r="Q33" s="62"/>
      <c r="R33" s="60"/>
      <c r="S33" s="61"/>
      <c r="T33" s="61"/>
    </row>
    <row r="34" spans="1:20" s="57" customFormat="1">
      <c r="A34" s="67"/>
      <c r="B34" s="67"/>
      <c r="C34" s="170"/>
      <c r="D34" s="171"/>
      <c r="E34" s="172"/>
      <c r="F34" s="173"/>
      <c r="G34" s="174">
        <f>G32+G23+G17</f>
        <v>50000</v>
      </c>
      <c r="H34" s="171"/>
      <c r="I34" s="172"/>
      <c r="J34" s="172"/>
      <c r="K34" s="172"/>
      <c r="L34" s="173"/>
      <c r="M34" s="174">
        <f>M32+M23+M17</f>
        <v>40300</v>
      </c>
      <c r="N34" s="174"/>
      <c r="O34" s="58"/>
      <c r="P34" s="59"/>
      <c r="Q34" s="62"/>
      <c r="R34" s="60"/>
      <c r="S34" s="174">
        <f>S32+S23+S17</f>
        <v>50000</v>
      </c>
      <c r="T34" s="174">
        <f>G34-S34</f>
        <v>0</v>
      </c>
    </row>
    <row r="35" spans="1:20">
      <c r="A35" s="64"/>
      <c r="B35" s="64"/>
      <c r="C35" s="65"/>
      <c r="D35" s="66"/>
      <c r="E35" s="48"/>
      <c r="F35" s="64"/>
      <c r="G35" s="64"/>
      <c r="H35" s="64"/>
      <c r="I35" s="66"/>
      <c r="J35" s="48"/>
      <c r="K35" s="48"/>
      <c r="L35" s="48"/>
      <c r="M35" s="64"/>
      <c r="N35" s="64"/>
      <c r="O35" s="64"/>
      <c r="P35" s="65"/>
      <c r="Q35" s="66"/>
      <c r="R35" s="48"/>
      <c r="S35" s="64"/>
      <c r="T35" s="64"/>
    </row>
    <row r="37" spans="1:20" s="68" customFormat="1" ht="11">
      <c r="B37" s="69" t="s">
        <v>82</v>
      </c>
      <c r="C37" s="70"/>
      <c r="D37" s="70"/>
      <c r="E37" s="70"/>
      <c r="F37" s="70"/>
      <c r="G37" s="71"/>
      <c r="H37" s="71"/>
      <c r="I37" s="71"/>
      <c r="J37" s="71"/>
    </row>
    <row r="38" spans="1:20" s="68" customFormat="1" ht="11">
      <c r="C38" s="70"/>
      <c r="D38" s="70"/>
      <c r="E38" s="70"/>
      <c r="F38" s="70"/>
      <c r="G38" s="71"/>
      <c r="H38" s="71"/>
      <c r="I38" s="71"/>
      <c r="J38" s="71"/>
    </row>
    <row r="39" spans="1:20" s="68" customFormat="1" ht="11">
      <c r="C39" s="70"/>
      <c r="D39" s="70"/>
    </row>
    <row r="40" spans="1:20" s="68" customFormat="1" ht="11">
      <c r="C40" s="70"/>
      <c r="D40" s="70"/>
    </row>
    <row r="41" spans="1:20" s="68" customFormat="1" ht="11">
      <c r="C41" s="70"/>
      <c r="D41" s="70"/>
    </row>
    <row r="42" spans="1:20" s="68" customFormat="1" ht="11">
      <c r="C42" s="70"/>
      <c r="D42" s="70"/>
    </row>
    <row r="43" spans="1:20" s="68" customFormat="1" ht="11">
      <c r="C43" s="70"/>
      <c r="D43" s="70"/>
    </row>
    <row r="44" spans="1:20" s="68" customFormat="1" ht="11">
      <c r="C44" s="70"/>
      <c r="D44" s="70"/>
    </row>
    <row r="45" spans="1:20" s="68" customFormat="1" ht="11">
      <c r="C45" s="70"/>
      <c r="D45" s="70"/>
    </row>
    <row r="46" spans="1:20" customFormat="1" ht="21.75" customHeight="1">
      <c r="B46" s="3"/>
      <c r="C46" s="8"/>
      <c r="D46" s="8"/>
      <c r="F46" s="5"/>
      <c r="G46" s="10"/>
      <c r="H46" s="8"/>
      <c r="M46" s="10"/>
      <c r="O46" s="8"/>
      <c r="P46" s="8"/>
      <c r="R46" s="5"/>
    </row>
  </sheetData>
  <mergeCells count="20">
    <mergeCell ref="G10:G11"/>
    <mergeCell ref="H10:N10"/>
    <mergeCell ref="O11:P11"/>
    <mergeCell ref="R2:S2"/>
    <mergeCell ref="A3:S3"/>
    <mergeCell ref="A4:S4"/>
    <mergeCell ref="A5:S5"/>
    <mergeCell ref="A6:F6"/>
    <mergeCell ref="A7:B7"/>
    <mergeCell ref="C7:L7"/>
    <mergeCell ref="N8:R8"/>
    <mergeCell ref="A9:G9"/>
    <mergeCell ref="H9:N9"/>
    <mergeCell ref="O9:S10"/>
    <mergeCell ref="T9:T11"/>
    <mergeCell ref="A10:A11"/>
    <mergeCell ref="B10:B11"/>
    <mergeCell ref="C10:D11"/>
    <mergeCell ref="E10:E11"/>
    <mergeCell ref="F10:F11"/>
  </mergeCells>
  <pageMargins left="0.9055118110236221" right="0.59055118110236227" top="0.55118110236220474" bottom="0.39370078740157483" header="0.51181102362204722" footer="0.51181102362204722"/>
  <pageSetup paperSize="5" scale="45" fitToHeight="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PARTICIPACIONES</vt:lpstr>
      <vt:lpstr>FORTAM</vt:lpstr>
      <vt:lpstr>FAISM</vt:lpstr>
      <vt:lpstr>ingrs fiscales</vt:lpstr>
      <vt:lpstr>FORTAM!Área_de_impresión</vt:lpstr>
      <vt:lpstr>PARTICIPACIONES!Área_de_impresión</vt:lpstr>
      <vt:lpstr>PARTICIPACIONES!Títulos_a_imprimir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Hermenegildo Abarca García</dc:creator>
  <cp:lastModifiedBy>Esteban Hermenegildo Abarca García</cp:lastModifiedBy>
  <cp:lastPrinted>2024-11-04T00:34:57Z</cp:lastPrinted>
  <dcterms:created xsi:type="dcterms:W3CDTF">2024-03-17T20:05:41Z</dcterms:created>
  <dcterms:modified xsi:type="dcterms:W3CDTF">2024-11-08T18:04:35Z</dcterms:modified>
</cp:coreProperties>
</file>