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"/>
    </mc:Choice>
  </mc:AlternateContent>
  <bookViews>
    <workbookView xWindow="0" yWindow="0" windowWidth="28800" windowHeight="10410"/>
  </bookViews>
  <sheets>
    <sheet name="POA 20" sheetId="1" r:id="rId1"/>
  </sheets>
  <definedNames>
    <definedName name="_xlnm.Print_Area" localSheetId="0">'POA 20'!$A$1:$AS$86</definedName>
    <definedName name="_xlnm.Print_Titles" localSheetId="0">'POA 20'!$1:$5</definedName>
  </definedNames>
  <calcPr calcId="162913"/>
</workbook>
</file>

<file path=xl/calcChain.xml><?xml version="1.0" encoding="utf-8"?>
<calcChain xmlns="http://schemas.openxmlformats.org/spreadsheetml/2006/main">
  <c r="K84" i="1" l="1"/>
  <c r="G86" i="1"/>
  <c r="F86" i="1"/>
  <c r="K85" i="1"/>
  <c r="K83" i="1"/>
  <c r="K82" i="1"/>
  <c r="K81" i="1"/>
  <c r="K80" i="1"/>
  <c r="K86" i="1" l="1"/>
  <c r="AS43" i="1" l="1"/>
  <c r="AF43" i="1"/>
  <c r="S43" i="1"/>
  <c r="AS40" i="1"/>
  <c r="AS41" i="1" s="1"/>
  <c r="AF40" i="1"/>
  <c r="S40" i="1"/>
  <c r="AS38" i="1"/>
  <c r="AF38" i="1"/>
  <c r="S38" i="1"/>
  <c r="AS37" i="1"/>
  <c r="AF37" i="1"/>
  <c r="S37" i="1"/>
  <c r="AS36" i="1"/>
  <c r="AF36" i="1"/>
  <c r="S36" i="1"/>
  <c r="AS35" i="1"/>
  <c r="AF35" i="1"/>
  <c r="S35" i="1"/>
  <c r="AS39" i="1" l="1"/>
  <c r="AS42" i="1" s="1"/>
  <c r="AS44" i="1"/>
  <c r="G11" i="1" l="1"/>
  <c r="AS45" i="1" l="1"/>
  <c r="C13" i="1"/>
  <c r="R13" i="1" l="1"/>
  <c r="C11" i="1"/>
  <c r="R11" i="1" s="1"/>
  <c r="AS46" i="1"/>
  <c r="R14" i="1" l="1"/>
</calcChain>
</file>

<file path=xl/sharedStrings.xml><?xml version="1.0" encoding="utf-8"?>
<sst xmlns="http://schemas.openxmlformats.org/spreadsheetml/2006/main" count="157" uniqueCount="100">
  <si>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</si>
  <si>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</si>
  <si>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</si>
  <si>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</si>
  <si>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</si>
  <si>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</si>
  <si>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</si>
  <si>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</si>
  <si>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</si>
  <si>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</si>
  <si>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</si>
  <si>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</si>
  <si>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</si>
  <si>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</si>
  <si>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</si>
  <si>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</si>
  <si>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</si>
  <si>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</si>
  <si>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</si>
  <si>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</si>
  <si>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</si>
  <si>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</si>
  <si>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</si>
  <si>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</si>
  <si>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</si>
  <si>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</si>
  <si>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</si>
  <si>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</si>
  <si>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</si>
  <si>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</si>
  <si>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</si>
  <si>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</si>
  <si>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</si>
  <si>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</si>
  <si>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</si>
  <si>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</si>
  <si>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</si>
  <si>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</si>
  <si>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</si>
  <si>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</si>
  <si>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</si>
  <si>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</si>
  <si>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</si>
  <si>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</si>
  <si>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</si>
  <si>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</si>
  <si>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</si>
  <si>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</si>
  <si>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</si>
  <si>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</si>
  <si>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</si>
  <si>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</si>
  <si>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</si>
  <si>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</si>
  <si>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</si>
  <si>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</si>
  <si>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</si>
  <si>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</si>
  <si>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</si>
  <si>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</si>
  <si>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</si>
  <si>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</si>
  <si>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</si>
  <si>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</si>
  <si>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</si>
  <si>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</si>
  <si>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</si>
  <si>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</si>
  <si>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</si>
  <si>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</si>
  <si>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</si>
  <si>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</si>
  <si>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</si>
  <si>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</si>
  <si>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</si>
  <si>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</si>
  <si>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</si>
  <si>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</si>
  <si>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ALINEACIÓN AL PLAN ESTATAL DE DESARROLLO  2021 - 2027.</t>
  </si>
  <si>
    <t>TM/ECF/006-24</t>
  </si>
  <si>
    <t>TM/ECF/007-24</t>
  </si>
  <si>
    <t>TM/ECF/009-24</t>
  </si>
  <si>
    <t>TM/ECF/010-24</t>
  </si>
  <si>
    <t>JA/ECF/008-24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</si>
  <si>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</si>
  <si>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</si>
  <si>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</si>
  <si>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</si>
  <si>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</si>
  <si>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</si>
  <si>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</si>
  <si>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</si>
  <si>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</si>
  <si>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</si>
  <si>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</si>
  <si>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</si>
  <si>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</si>
  <si>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Reducción de metas</t>
  </si>
  <si>
    <t>Incremento de metas</t>
  </si>
  <si>
    <t>NOTA: El Programa 20. Ejercicio y Control Financiero; Incrementó $ 5´178,299.35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</si>
</sst>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14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textRotation="90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166" fontId="21" fillId="0" borderId="11" xfId="0" applyNumberFormat="1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/>
    <xf numFmtId="0" fontId="25" fillId="0" borderId="6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24" fillId="8" borderId="31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3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3" xfId="5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2" fillId="0" borderId="17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52</xdr:row>
      <xdr:rowOff>23812</xdr:rowOff>
    </xdr:from>
    <xdr:to>
      <xdr:col>44</xdr:col>
      <xdr:colOff>476251</xdr:colOff>
      <xdr:row>60</xdr:row>
      <xdr:rowOff>71437</xdr:rowOff>
    </xdr:to>
    <xdr:grpSp>
      <xdr:nvGrpSpPr>
        <xdr:cNvPr id="2" name="Grupo 1"/>
        <xdr:cNvGrpSpPr/>
      </xdr:nvGrpSpPr>
      <xdr:grpSpPr>
        <a:xfrm>
          <a:off x="785814" y="18859500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6"/>
  <sheetViews>
    <sheetView tabSelected="1" view="pageBreakPreview" topLeftCell="A52" zoomScale="80" zoomScaleNormal="80" zoomScaleSheetLayoutView="80" workbookViewId="0">
      <selection activeCell="B70" sqref="B7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4" t="s">
        <v>33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</row>
    <row r="2" spans="1:47" ht="11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</row>
    <row r="3" spans="1:47" ht="19.5" customHeight="1" x14ac:dyDescent="0.25">
      <c r="A3" s="146" t="s">
        <v>84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2"/>
    </row>
    <row r="7" spans="1:47" ht="19.5" customHeight="1" x14ac:dyDescent="0.25">
      <c r="A7" s="44"/>
      <c r="B7" s="135" t="s">
        <v>26</v>
      </c>
      <c r="C7" s="135"/>
      <c r="D7" s="135"/>
      <c r="E7" s="135" t="s">
        <v>45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44"/>
      <c r="W7" s="149" t="s">
        <v>21</v>
      </c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63"/>
      <c r="AU7" s="45"/>
    </row>
    <row r="8" spans="1:47" ht="25.5" customHeight="1" x14ac:dyDescent="0.25">
      <c r="A8" s="44"/>
      <c r="B8" s="147" t="s">
        <v>39</v>
      </c>
      <c r="C8" s="147"/>
      <c r="D8" s="147"/>
      <c r="E8" s="154" t="s">
        <v>65</v>
      </c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6"/>
      <c r="V8" s="44"/>
      <c r="W8" s="148" t="s">
        <v>13</v>
      </c>
      <c r="X8" s="148"/>
      <c r="Y8" s="148"/>
      <c r="Z8" s="148"/>
      <c r="AA8" s="148"/>
      <c r="AB8" s="148"/>
      <c r="AC8" s="133" t="s">
        <v>40</v>
      </c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48"/>
      <c r="AU8" s="46"/>
    </row>
    <row r="9" spans="1:47" ht="19.5" customHeight="1" x14ac:dyDescent="0.25">
      <c r="A9" s="44"/>
      <c r="B9" s="151" t="s">
        <v>36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3"/>
      <c r="V9" s="44"/>
      <c r="W9" s="148" t="s">
        <v>14</v>
      </c>
      <c r="X9" s="148"/>
      <c r="Y9" s="148"/>
      <c r="Z9" s="148"/>
      <c r="AA9" s="148"/>
      <c r="AB9" s="148"/>
      <c r="AC9" s="133" t="s">
        <v>47</v>
      </c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48"/>
      <c r="AU9" s="46"/>
    </row>
    <row r="10" spans="1:47" ht="27.75" customHeight="1" x14ac:dyDescent="0.25">
      <c r="A10" s="44"/>
      <c r="B10" s="197" t="s">
        <v>41</v>
      </c>
      <c r="C10" s="157" t="s">
        <v>46</v>
      </c>
      <c r="D10" s="158"/>
      <c r="E10" s="158"/>
      <c r="F10" s="158"/>
      <c r="G10" s="136" t="s">
        <v>49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8"/>
      <c r="R10" s="142" t="s">
        <v>42</v>
      </c>
      <c r="S10" s="142"/>
      <c r="T10" s="142"/>
      <c r="U10" s="142"/>
      <c r="V10" s="44"/>
      <c r="W10" s="148" t="s">
        <v>17</v>
      </c>
      <c r="X10" s="148"/>
      <c r="Y10" s="148"/>
      <c r="Z10" s="148"/>
      <c r="AA10" s="148"/>
      <c r="AB10" s="148"/>
      <c r="AC10" s="133" t="s">
        <v>48</v>
      </c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48"/>
      <c r="AU10" s="46"/>
    </row>
    <row r="11" spans="1:47" ht="27" customHeight="1" x14ac:dyDescent="0.25">
      <c r="A11" s="44"/>
      <c r="B11" s="198"/>
      <c r="C11" s="159">
        <f>AS39</f>
        <v>14090656.640000002</v>
      </c>
      <c r="D11" s="160"/>
      <c r="E11" s="160"/>
      <c r="F11" s="161"/>
      <c r="G11" s="139">
        <f>AS41</f>
        <v>224454.38999999998</v>
      </c>
      <c r="H11" s="140"/>
      <c r="I11" s="140"/>
      <c r="J11" s="140"/>
      <c r="K11" s="140"/>
      <c r="L11" s="140"/>
      <c r="M11" s="140"/>
      <c r="N11" s="140"/>
      <c r="O11" s="140"/>
      <c r="P11" s="140"/>
      <c r="Q11" s="141"/>
      <c r="R11" s="143">
        <f>G11+C11</f>
        <v>14315111.030000003</v>
      </c>
      <c r="S11" s="142"/>
      <c r="T11" s="142"/>
      <c r="U11" s="142"/>
      <c r="V11" s="44"/>
      <c r="W11" s="205" t="s">
        <v>38</v>
      </c>
      <c r="X11" s="205"/>
      <c r="Y11" s="205"/>
      <c r="Z11" s="205"/>
      <c r="AA11" s="205"/>
      <c r="AB11" s="205"/>
      <c r="AC11" s="203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49"/>
      <c r="AU11" s="47"/>
    </row>
    <row r="12" spans="1:47" ht="27" customHeight="1" x14ac:dyDescent="0.25">
      <c r="A12" s="61"/>
      <c r="B12" s="197" t="s">
        <v>50</v>
      </c>
      <c r="C12" s="157" t="s">
        <v>46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99"/>
      <c r="R12" s="142" t="s">
        <v>42</v>
      </c>
      <c r="S12" s="142"/>
      <c r="T12" s="142"/>
      <c r="U12" s="142"/>
      <c r="V12" s="61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27" customHeight="1" x14ac:dyDescent="0.25">
      <c r="A13" s="61"/>
      <c r="B13" s="198"/>
      <c r="C13" s="159">
        <f>AS44</f>
        <v>606016.36999999988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1"/>
      <c r="R13" s="143">
        <f>AS45</f>
        <v>606016.36999999988</v>
      </c>
      <c r="S13" s="142"/>
      <c r="T13" s="142"/>
      <c r="U13" s="142"/>
      <c r="V13" s="61"/>
      <c r="W13" s="54"/>
      <c r="X13" s="54"/>
      <c r="Y13" s="54"/>
      <c r="Z13" s="54"/>
      <c r="AA13" s="54"/>
      <c r="AB13" s="54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</row>
    <row r="14" spans="1:47" ht="27" customHeight="1" x14ac:dyDescent="0.25">
      <c r="A14" s="58"/>
      <c r="B14" s="162" t="s">
        <v>67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4"/>
      <c r="R14" s="165">
        <f>R13+R11</f>
        <v>14921127.400000002</v>
      </c>
      <c r="S14" s="166"/>
      <c r="T14" s="166"/>
      <c r="U14" s="167"/>
      <c r="V14" s="58"/>
      <c r="W14" s="54"/>
      <c r="X14" s="54"/>
      <c r="Y14" s="54"/>
      <c r="Z14" s="54"/>
      <c r="AA14" s="54"/>
      <c r="AB14" s="54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</row>
    <row r="15" spans="1:47" ht="12" customHeight="1" x14ac:dyDescent="0.25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</row>
    <row r="16" spans="1:47" ht="30" customHeight="1" x14ac:dyDescent="0.25">
      <c r="A16" s="200" t="s">
        <v>78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2"/>
    </row>
    <row r="17" spans="1:47" s="8" customFormat="1" ht="20.100000000000001" customHeight="1" x14ac:dyDescent="0.25">
      <c r="A17" s="124" t="s">
        <v>16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6"/>
      <c r="AU17" s="9"/>
    </row>
    <row r="18" spans="1:47" s="10" customFormat="1" ht="30" customHeight="1" x14ac:dyDescent="0.25">
      <c r="A18" s="127" t="s">
        <v>73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9"/>
      <c r="AU18" s="1"/>
    </row>
    <row r="19" spans="1:47" s="10" customFormat="1" ht="20.100000000000001" customHeight="1" x14ac:dyDescent="0.25">
      <c r="A19" s="124" t="s">
        <v>15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6"/>
      <c r="AU19" s="1"/>
    </row>
    <row r="20" spans="1:47" s="10" customFormat="1" ht="50.25" customHeight="1" x14ac:dyDescent="0.25">
      <c r="A20" s="127" t="s">
        <v>74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9"/>
      <c r="AU20" s="1"/>
    </row>
    <row r="21" spans="1:47" s="10" customFormat="1" ht="20.100000000000001" customHeight="1" x14ac:dyDescent="0.25">
      <c r="A21" s="124" t="s">
        <v>22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6"/>
      <c r="AU21" s="1"/>
    </row>
    <row r="22" spans="1:47" s="10" customFormat="1" ht="77.25" customHeight="1" x14ac:dyDescent="0.25">
      <c r="A22" s="127" t="s">
        <v>75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9"/>
      <c r="AU22" s="1"/>
    </row>
    <row r="23" spans="1:47" s="10" customFormat="1" ht="20.100000000000001" customHeight="1" x14ac:dyDescent="0.25">
      <c r="A23" s="124" t="s">
        <v>20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6"/>
      <c r="AU23" s="1"/>
    </row>
    <row r="24" spans="1:47" s="10" customFormat="1" ht="87" customHeight="1" x14ac:dyDescent="0.25">
      <c r="A24" s="127" t="s">
        <v>77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9"/>
      <c r="AU24" s="1"/>
    </row>
    <row r="25" spans="1:47" s="10" customFormat="1" ht="30" customHeight="1" x14ac:dyDescent="0.25">
      <c r="A25" s="180" t="s">
        <v>69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2"/>
      <c r="AU25" s="1"/>
    </row>
    <row r="26" spans="1:47" s="10" customFormat="1" ht="30" customHeight="1" x14ac:dyDescent="0.25">
      <c r="A26" s="127" t="s">
        <v>23</v>
      </c>
      <c r="B26" s="176"/>
      <c r="C26" s="177" t="s">
        <v>68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9"/>
      <c r="AU26" s="1"/>
    </row>
    <row r="27" spans="1:47" s="10" customFormat="1" ht="30" customHeight="1" x14ac:dyDescent="0.25">
      <c r="A27" s="127" t="s">
        <v>24</v>
      </c>
      <c r="B27" s="176"/>
      <c r="C27" s="206" t="s">
        <v>76</v>
      </c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9"/>
      <c r="AU27" s="1"/>
    </row>
    <row r="28" spans="1:47" s="10" customFormat="1" ht="30" customHeight="1" x14ac:dyDescent="0.25">
      <c r="A28" s="189" t="s">
        <v>25</v>
      </c>
      <c r="B28" s="190"/>
      <c r="C28" s="183" t="s">
        <v>70</v>
      </c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5"/>
      <c r="AU28" s="1"/>
    </row>
    <row r="29" spans="1:47" s="10" customFormat="1" ht="30" customHeight="1" x14ac:dyDescent="0.25">
      <c r="A29" s="127" t="s">
        <v>35</v>
      </c>
      <c r="B29" s="176"/>
      <c r="C29" s="177" t="s">
        <v>71</v>
      </c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9"/>
      <c r="AU29" s="1"/>
    </row>
    <row r="30" spans="1:47" ht="30" customHeight="1" x14ac:dyDescent="0.25">
      <c r="A30" s="189" t="s">
        <v>34</v>
      </c>
      <c r="B30" s="190"/>
      <c r="C30" s="183" t="s">
        <v>72</v>
      </c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5"/>
    </row>
    <row r="31" spans="1:47" ht="12" customHeight="1" thickBot="1" x14ac:dyDescent="0.3">
      <c r="A31" s="65"/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8"/>
    </row>
    <row r="32" spans="1:47" ht="23.25" customHeight="1" x14ac:dyDescent="0.25">
      <c r="A32" s="208" t="s">
        <v>31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10"/>
    </row>
    <row r="33" spans="1:48" ht="15" customHeight="1" x14ac:dyDescent="0.25">
      <c r="A33" s="212" t="s">
        <v>19</v>
      </c>
      <c r="B33" s="168" t="s">
        <v>12</v>
      </c>
      <c r="C33" s="173" t="s">
        <v>28</v>
      </c>
      <c r="D33" s="174" t="s">
        <v>29</v>
      </c>
      <c r="E33" s="174" t="s">
        <v>30</v>
      </c>
      <c r="F33" s="186" t="s">
        <v>27</v>
      </c>
      <c r="G33" s="116" t="s">
        <v>0</v>
      </c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8"/>
      <c r="T33" s="116" t="s">
        <v>11</v>
      </c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8"/>
      <c r="AG33" s="116" t="s">
        <v>18</v>
      </c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211"/>
    </row>
    <row r="34" spans="1:48" ht="33" customHeight="1" x14ac:dyDescent="0.25">
      <c r="A34" s="213"/>
      <c r="B34" s="169"/>
      <c r="C34" s="120"/>
      <c r="D34" s="175"/>
      <c r="E34" s="188"/>
      <c r="F34" s="187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0" t="s">
        <v>37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0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4" t="s">
        <v>5</v>
      </c>
      <c r="AN34" s="24" t="s">
        <v>4</v>
      </c>
      <c r="AO34" s="24" t="s">
        <v>6</v>
      </c>
      <c r="AP34" s="24" t="s">
        <v>7</v>
      </c>
      <c r="AQ34" s="24" t="s">
        <v>8</v>
      </c>
      <c r="AR34" s="24" t="s">
        <v>9</v>
      </c>
      <c r="AS34" s="16" t="s">
        <v>10</v>
      </c>
    </row>
    <row r="35" spans="1:48" ht="51" customHeight="1" x14ac:dyDescent="0.25">
      <c r="A35" s="31" t="s">
        <v>32</v>
      </c>
      <c r="B35" s="21" t="s">
        <v>51</v>
      </c>
      <c r="C35" s="56" t="s">
        <v>52</v>
      </c>
      <c r="D35" s="19">
        <v>1500</v>
      </c>
      <c r="E35" s="20" t="s">
        <v>66</v>
      </c>
      <c r="F35" s="59" t="s">
        <v>79</v>
      </c>
      <c r="G35" s="33">
        <v>20</v>
      </c>
      <c r="H35" s="33">
        <v>20</v>
      </c>
      <c r="I35" s="33">
        <v>20</v>
      </c>
      <c r="J35" s="33">
        <v>20</v>
      </c>
      <c r="K35" s="33">
        <v>20</v>
      </c>
      <c r="L35" s="33">
        <v>20</v>
      </c>
      <c r="M35" s="33">
        <v>20</v>
      </c>
      <c r="N35" s="33">
        <v>20</v>
      </c>
      <c r="O35" s="33">
        <v>20</v>
      </c>
      <c r="P35" s="33">
        <v>20</v>
      </c>
      <c r="Q35" s="33">
        <v>20</v>
      </c>
      <c r="R35" s="33">
        <v>20</v>
      </c>
      <c r="S35" s="42">
        <f>SUM(G35:R35)</f>
        <v>240</v>
      </c>
      <c r="T35" s="33">
        <v>125</v>
      </c>
      <c r="U35" s="33">
        <v>125</v>
      </c>
      <c r="V35" s="33">
        <v>125</v>
      </c>
      <c r="W35" s="33">
        <v>125</v>
      </c>
      <c r="X35" s="33">
        <v>125</v>
      </c>
      <c r="Y35" s="33">
        <v>125</v>
      </c>
      <c r="Z35" s="33">
        <v>125</v>
      </c>
      <c r="AA35" s="33">
        <v>125</v>
      </c>
      <c r="AB35" s="33">
        <v>125</v>
      </c>
      <c r="AC35" s="33">
        <v>125</v>
      </c>
      <c r="AD35" s="33">
        <v>125</v>
      </c>
      <c r="AE35" s="33">
        <v>125</v>
      </c>
      <c r="AF35" s="42">
        <f>SUM(T35:AE35)</f>
        <v>1500</v>
      </c>
      <c r="AG35" s="23">
        <v>129166.66</v>
      </c>
      <c r="AH35" s="23">
        <v>129166.66</v>
      </c>
      <c r="AI35" s="23">
        <v>129166.66</v>
      </c>
      <c r="AJ35" s="23">
        <v>129166.66</v>
      </c>
      <c r="AK35" s="23">
        <v>129166.66</v>
      </c>
      <c r="AL35" s="23">
        <v>129166.66</v>
      </c>
      <c r="AM35" s="23">
        <v>129166.66</v>
      </c>
      <c r="AN35" s="23">
        <v>129166.66</v>
      </c>
      <c r="AO35" s="23">
        <v>129166.66</v>
      </c>
      <c r="AP35" s="23">
        <v>129166.66</v>
      </c>
      <c r="AQ35" s="23">
        <v>129166.7</v>
      </c>
      <c r="AR35" s="23">
        <v>129166.7</v>
      </c>
      <c r="AS35" s="17">
        <f>SUM(AG35:AR35)</f>
        <v>1550000</v>
      </c>
    </row>
    <row r="36" spans="1:48" ht="58.5" customHeight="1" x14ac:dyDescent="0.25">
      <c r="A36" s="35">
        <v>2</v>
      </c>
      <c r="B36" s="25" t="s">
        <v>64</v>
      </c>
      <c r="C36" s="22" t="s">
        <v>43</v>
      </c>
      <c r="D36" s="26">
        <v>3</v>
      </c>
      <c r="E36" s="27" t="s">
        <v>66</v>
      </c>
      <c r="F36" s="59" t="s">
        <v>80</v>
      </c>
      <c r="G36" s="32">
        <v>20</v>
      </c>
      <c r="H36" s="32">
        <v>20</v>
      </c>
      <c r="I36" s="32">
        <v>20</v>
      </c>
      <c r="J36" s="32">
        <v>20</v>
      </c>
      <c r="K36" s="32"/>
      <c r="L36" s="32"/>
      <c r="M36" s="32">
        <v>20</v>
      </c>
      <c r="N36" s="32">
        <v>20</v>
      </c>
      <c r="O36" s="32"/>
      <c r="P36" s="32"/>
      <c r="Q36" s="32">
        <v>20</v>
      </c>
      <c r="R36" s="32">
        <v>20</v>
      </c>
      <c r="S36" s="43">
        <f t="shared" ref="S36" si="0">SUM(G36:R36)</f>
        <v>160</v>
      </c>
      <c r="T36" s="62">
        <v>0.375</v>
      </c>
      <c r="U36" s="62">
        <v>0.375</v>
      </c>
      <c r="V36" s="62">
        <v>0.375</v>
      </c>
      <c r="W36" s="62">
        <v>0.375</v>
      </c>
      <c r="X36" s="60"/>
      <c r="Y36" s="60"/>
      <c r="Z36" s="62">
        <v>0.375</v>
      </c>
      <c r="AA36" s="62">
        <v>0.375</v>
      </c>
      <c r="AB36" s="57"/>
      <c r="AC36" s="57"/>
      <c r="AD36" s="62">
        <v>0.375</v>
      </c>
      <c r="AE36" s="62">
        <v>0.375</v>
      </c>
      <c r="AF36" s="43">
        <f t="shared" ref="AF36" si="1">SUM(T36:AE36)</f>
        <v>3</v>
      </c>
      <c r="AG36" s="34">
        <v>43750</v>
      </c>
      <c r="AH36" s="34">
        <v>43750</v>
      </c>
      <c r="AI36" s="34">
        <v>43750</v>
      </c>
      <c r="AJ36" s="34">
        <v>43750</v>
      </c>
      <c r="AK36" s="34"/>
      <c r="AL36" s="34"/>
      <c r="AM36" s="34">
        <v>43750</v>
      </c>
      <c r="AN36" s="34">
        <v>43750</v>
      </c>
      <c r="AO36" s="34"/>
      <c r="AP36" s="34"/>
      <c r="AQ36" s="34">
        <v>43750</v>
      </c>
      <c r="AR36" s="34">
        <v>43750</v>
      </c>
      <c r="AS36" s="28">
        <f t="shared" ref="AS36:AS37" si="2">SUM(AG36:AR36)</f>
        <v>350000</v>
      </c>
      <c r="AT36" s="11"/>
    </row>
    <row r="37" spans="1:48" ht="63" customHeight="1" x14ac:dyDescent="0.25">
      <c r="A37" s="31" t="s">
        <v>63</v>
      </c>
      <c r="B37" s="21" t="s">
        <v>56</v>
      </c>
      <c r="C37" s="56" t="s">
        <v>55</v>
      </c>
      <c r="D37" s="19">
        <v>70</v>
      </c>
      <c r="E37" s="20" t="s">
        <v>66</v>
      </c>
      <c r="F37" s="59" t="s">
        <v>81</v>
      </c>
      <c r="G37" s="33">
        <v>20</v>
      </c>
      <c r="H37" s="33">
        <v>20</v>
      </c>
      <c r="I37" s="33">
        <v>20</v>
      </c>
      <c r="J37" s="33">
        <v>20</v>
      </c>
      <c r="K37" s="33">
        <v>20</v>
      </c>
      <c r="L37" s="33">
        <v>20</v>
      </c>
      <c r="M37" s="33">
        <v>20</v>
      </c>
      <c r="N37" s="33">
        <v>20</v>
      </c>
      <c r="O37" s="33">
        <v>20</v>
      </c>
      <c r="P37" s="33">
        <v>20</v>
      </c>
      <c r="Q37" s="33">
        <v>20</v>
      </c>
      <c r="R37" s="33">
        <v>20</v>
      </c>
      <c r="S37" s="42">
        <f>SUM(G37:R37)</f>
        <v>240</v>
      </c>
      <c r="T37" s="19">
        <v>6</v>
      </c>
      <c r="U37" s="19">
        <v>6</v>
      </c>
      <c r="V37" s="19">
        <v>6</v>
      </c>
      <c r="W37" s="19">
        <v>6</v>
      </c>
      <c r="X37" s="19">
        <v>6</v>
      </c>
      <c r="Y37" s="19">
        <v>6</v>
      </c>
      <c r="Z37" s="19">
        <v>6</v>
      </c>
      <c r="AA37" s="19">
        <v>6</v>
      </c>
      <c r="AB37" s="19">
        <v>6</v>
      </c>
      <c r="AC37" s="19">
        <v>6</v>
      </c>
      <c r="AD37" s="19">
        <v>6</v>
      </c>
      <c r="AE37" s="19">
        <v>4</v>
      </c>
      <c r="AF37" s="42">
        <f>SUM(T37:AE37)</f>
        <v>70</v>
      </c>
      <c r="AG37" s="23">
        <v>1015254.71</v>
      </c>
      <c r="AH37" s="23">
        <v>1015254.71</v>
      </c>
      <c r="AI37" s="23">
        <v>1015254.71</v>
      </c>
      <c r="AJ37" s="23">
        <v>1015254.71</v>
      </c>
      <c r="AK37" s="23">
        <v>1015254.71</v>
      </c>
      <c r="AL37" s="23">
        <v>1015254.71</v>
      </c>
      <c r="AM37" s="23">
        <v>1015254.71</v>
      </c>
      <c r="AN37" s="23">
        <v>1015254.71</v>
      </c>
      <c r="AO37" s="23">
        <v>1015254.71</v>
      </c>
      <c r="AP37" s="23">
        <v>1015254.71</v>
      </c>
      <c r="AQ37" s="23">
        <v>1015254.71</v>
      </c>
      <c r="AR37" s="23">
        <v>1015254.73</v>
      </c>
      <c r="AS37" s="28">
        <f t="shared" si="2"/>
        <v>12183056.540000003</v>
      </c>
    </row>
    <row r="38" spans="1:48" ht="65.25" customHeight="1" x14ac:dyDescent="0.25">
      <c r="A38" s="35">
        <v>4</v>
      </c>
      <c r="B38" s="21" t="s">
        <v>53</v>
      </c>
      <c r="C38" s="18" t="s">
        <v>54</v>
      </c>
      <c r="D38" s="19">
        <v>1</v>
      </c>
      <c r="E38" s="20" t="s">
        <v>66</v>
      </c>
      <c r="F38" s="59" t="s">
        <v>82</v>
      </c>
      <c r="G38" s="50"/>
      <c r="H38" s="50"/>
      <c r="I38" s="50">
        <v>10</v>
      </c>
      <c r="J38" s="50"/>
      <c r="K38" s="50"/>
      <c r="L38" s="50"/>
      <c r="M38" s="50"/>
      <c r="N38" s="50"/>
      <c r="O38" s="50"/>
      <c r="P38" s="50"/>
      <c r="Q38" s="50"/>
      <c r="R38" s="50"/>
      <c r="S38" s="42">
        <f>SUM(G38:R38)</f>
        <v>10</v>
      </c>
      <c r="T38" s="19"/>
      <c r="U38" s="19"/>
      <c r="V38" s="19">
        <v>1</v>
      </c>
      <c r="W38" s="19"/>
      <c r="X38" s="19"/>
      <c r="Y38" s="19"/>
      <c r="Z38" s="19"/>
      <c r="AA38" s="19"/>
      <c r="AB38" s="19"/>
      <c r="AC38" s="19"/>
      <c r="AD38" s="19"/>
      <c r="AE38" s="19"/>
      <c r="AF38" s="42">
        <f>SUM(T38:AE38)</f>
        <v>1</v>
      </c>
      <c r="AG38" s="23"/>
      <c r="AH38" s="23"/>
      <c r="AI38" s="23">
        <v>7600.1</v>
      </c>
      <c r="AJ38" s="23"/>
      <c r="AK38" s="23"/>
      <c r="AL38" s="23"/>
      <c r="AM38" s="23"/>
      <c r="AN38" s="23"/>
      <c r="AO38" s="23"/>
      <c r="AP38" s="23"/>
      <c r="AQ38" s="23"/>
      <c r="AR38" s="23"/>
      <c r="AS38" s="17">
        <f>SUM(AG38:AR38)</f>
        <v>7600.1</v>
      </c>
    </row>
    <row r="39" spans="1:48" ht="21.75" customHeight="1" x14ac:dyDescent="0.25">
      <c r="A39" s="170" t="s">
        <v>61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2"/>
      <c r="AS39" s="52">
        <f>SUM(AS35:AS38)</f>
        <v>14090656.640000002</v>
      </c>
    </row>
    <row r="40" spans="1:48" ht="58.5" customHeight="1" x14ac:dyDescent="0.25">
      <c r="A40" s="35">
        <v>5</v>
      </c>
      <c r="B40" s="21" t="s">
        <v>60</v>
      </c>
      <c r="C40" s="18" t="s">
        <v>58</v>
      </c>
      <c r="D40" s="19">
        <v>28</v>
      </c>
      <c r="E40" s="20" t="s">
        <v>66</v>
      </c>
      <c r="F40" s="59" t="s">
        <v>83</v>
      </c>
      <c r="G40" s="50">
        <v>20</v>
      </c>
      <c r="H40" s="50">
        <v>20</v>
      </c>
      <c r="I40" s="50">
        <v>20</v>
      </c>
      <c r="J40" s="50">
        <v>20</v>
      </c>
      <c r="K40" s="50">
        <v>20</v>
      </c>
      <c r="L40" s="50">
        <v>20</v>
      </c>
      <c r="M40" s="50">
        <v>20</v>
      </c>
      <c r="N40" s="50">
        <v>20</v>
      </c>
      <c r="O40" s="50">
        <v>20</v>
      </c>
      <c r="P40" s="50">
        <v>20</v>
      </c>
      <c r="Q40" s="50">
        <v>20</v>
      </c>
      <c r="R40" s="50">
        <v>20</v>
      </c>
      <c r="S40" s="42">
        <f>SUM(G40:R40)</f>
        <v>240</v>
      </c>
      <c r="T40" s="19">
        <v>3</v>
      </c>
      <c r="U40" s="19">
        <v>3</v>
      </c>
      <c r="V40" s="19">
        <v>3</v>
      </c>
      <c r="W40" s="19">
        <v>3</v>
      </c>
      <c r="X40" s="19">
        <v>2</v>
      </c>
      <c r="Y40" s="19">
        <v>2</v>
      </c>
      <c r="Z40" s="19">
        <v>2</v>
      </c>
      <c r="AA40" s="19">
        <v>2</v>
      </c>
      <c r="AB40" s="19">
        <v>2</v>
      </c>
      <c r="AC40" s="19">
        <v>2</v>
      </c>
      <c r="AD40" s="19">
        <v>2</v>
      </c>
      <c r="AE40" s="19">
        <v>2</v>
      </c>
      <c r="AF40" s="42">
        <f>SUM(T40:AE40)</f>
        <v>28</v>
      </c>
      <c r="AG40" s="23">
        <v>18704.53</v>
      </c>
      <c r="AH40" s="23">
        <v>18704.53</v>
      </c>
      <c r="AI40" s="23">
        <v>18704.53</v>
      </c>
      <c r="AJ40" s="23">
        <v>18704.53</v>
      </c>
      <c r="AK40" s="23">
        <v>18704.53</v>
      </c>
      <c r="AL40" s="23">
        <v>18704.53</v>
      </c>
      <c r="AM40" s="23">
        <v>18704.53</v>
      </c>
      <c r="AN40" s="23">
        <v>18704.53</v>
      </c>
      <c r="AO40" s="23">
        <v>18704.53</v>
      </c>
      <c r="AP40" s="23">
        <v>18704.53</v>
      </c>
      <c r="AQ40" s="23">
        <v>18704.53</v>
      </c>
      <c r="AR40" s="23">
        <v>18704.560000000001</v>
      </c>
      <c r="AS40" s="17">
        <f>SUM(AG40:AR40)</f>
        <v>224454.38999999998</v>
      </c>
    </row>
    <row r="41" spans="1:48" ht="21" customHeight="1" x14ac:dyDescent="0.25">
      <c r="A41" s="170" t="s">
        <v>59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2"/>
      <c r="AS41" s="52">
        <f>SUM(AS40)</f>
        <v>224454.38999999998</v>
      </c>
    </row>
    <row r="42" spans="1:48" ht="21.75" customHeight="1" x14ac:dyDescent="0.25">
      <c r="A42" s="170" t="s">
        <v>44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2"/>
      <c r="AS42" s="52">
        <f>AS41+AS39</f>
        <v>14315111.030000003</v>
      </c>
    </row>
    <row r="43" spans="1:48" ht="63" customHeight="1" x14ac:dyDescent="0.25">
      <c r="A43" s="31" t="s">
        <v>57</v>
      </c>
      <c r="B43" s="21" t="s">
        <v>56</v>
      </c>
      <c r="C43" s="56" t="s">
        <v>55</v>
      </c>
      <c r="D43" s="19">
        <v>10</v>
      </c>
      <c r="E43" s="20" t="s">
        <v>66</v>
      </c>
      <c r="F43" s="59" t="s">
        <v>81</v>
      </c>
      <c r="G43" s="33"/>
      <c r="H43" s="33"/>
      <c r="I43" s="33"/>
      <c r="J43" s="33"/>
      <c r="K43" s="33"/>
      <c r="L43" s="33">
        <v>20</v>
      </c>
      <c r="M43" s="33"/>
      <c r="N43" s="33"/>
      <c r="O43" s="33"/>
      <c r="P43" s="33"/>
      <c r="Q43" s="33"/>
      <c r="R43" s="33"/>
      <c r="S43" s="42">
        <f>SUM(G43:R43)</f>
        <v>20</v>
      </c>
      <c r="T43" s="51"/>
      <c r="U43" s="51"/>
      <c r="V43" s="51">
        <v>1</v>
      </c>
      <c r="W43" s="51">
        <v>1</v>
      </c>
      <c r="X43" s="51">
        <v>1</v>
      </c>
      <c r="Y43" s="51">
        <v>1</v>
      </c>
      <c r="Z43" s="51">
        <v>1</v>
      </c>
      <c r="AA43" s="51">
        <v>1</v>
      </c>
      <c r="AB43" s="51">
        <v>1</v>
      </c>
      <c r="AC43" s="51">
        <v>1</v>
      </c>
      <c r="AD43" s="51">
        <v>1</v>
      </c>
      <c r="AE43" s="51">
        <v>1</v>
      </c>
      <c r="AF43" s="64">
        <f>SUM(T43:AE43)</f>
        <v>10</v>
      </c>
      <c r="AG43" s="23"/>
      <c r="AH43" s="23"/>
      <c r="AI43" s="23">
        <v>60601.63</v>
      </c>
      <c r="AJ43" s="23">
        <v>60601.63</v>
      </c>
      <c r="AK43" s="23">
        <v>60601.63</v>
      </c>
      <c r="AL43" s="23">
        <v>60601.63</v>
      </c>
      <c r="AM43" s="23">
        <v>60601.63</v>
      </c>
      <c r="AN43" s="23">
        <v>60601.63</v>
      </c>
      <c r="AO43" s="23">
        <v>60601.63</v>
      </c>
      <c r="AP43" s="23">
        <v>60601.63</v>
      </c>
      <c r="AQ43" s="23">
        <v>60601.63</v>
      </c>
      <c r="AR43" s="23">
        <v>60601.7</v>
      </c>
      <c r="AS43" s="17">
        <f>SUM(AG43:AR43)</f>
        <v>606016.36999999988</v>
      </c>
    </row>
    <row r="44" spans="1:48" ht="21.75" customHeight="1" x14ac:dyDescent="0.25">
      <c r="A44" s="170" t="s">
        <v>61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2"/>
      <c r="AS44" s="52">
        <f>SUM(AS43:AS43)</f>
        <v>606016.36999999988</v>
      </c>
    </row>
    <row r="45" spans="1:48" ht="24" customHeight="1" x14ac:dyDescent="0.25">
      <c r="A45" s="170" t="s">
        <v>62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2"/>
      <c r="AS45" s="52">
        <f>SUM(AS44)</f>
        <v>606016.36999999988</v>
      </c>
    </row>
    <row r="46" spans="1:48" s="2" customFormat="1" ht="21.75" customHeight="1" thickBot="1" x14ac:dyDescent="0.25">
      <c r="A46" s="36"/>
      <c r="B46" s="37"/>
      <c r="C46" s="38"/>
      <c r="D46" s="39"/>
      <c r="E46" s="40"/>
      <c r="F46" s="41"/>
      <c r="G46" s="207" t="s">
        <v>67</v>
      </c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53">
        <f>AS45+AS42</f>
        <v>14921127.400000002</v>
      </c>
      <c r="AU46" s="3"/>
      <c r="AV46" s="4"/>
    </row>
    <row r="47" spans="1:48" s="2" customFormat="1" ht="10.5" customHeight="1" x14ac:dyDescent="0.2">
      <c r="A47" s="6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9"/>
      <c r="AU47" s="3"/>
      <c r="AV47" s="4"/>
    </row>
    <row r="48" spans="1:48" s="2" customFormat="1" ht="10.5" customHeight="1" x14ac:dyDescent="0.2">
      <c r="A48" s="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5"/>
      <c r="R48" s="5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29"/>
      <c r="AU48" s="3"/>
      <c r="AV48" s="4"/>
    </row>
    <row r="49" spans="1:48" s="2" customFormat="1" ht="10.5" customHeight="1" x14ac:dyDescent="0.2">
      <c r="A49" s="6"/>
      <c r="B49" s="191" t="s">
        <v>99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29"/>
      <c r="AU49" s="3"/>
      <c r="AV49" s="4"/>
    </row>
    <row r="50" spans="1:48" s="2" customFormat="1" ht="10.5" customHeight="1" x14ac:dyDescent="0.2">
      <c r="A50" s="6"/>
      <c r="B50" s="194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6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29"/>
      <c r="AU50" s="3"/>
      <c r="AV50" s="4"/>
    </row>
    <row r="51" spans="1:48" ht="11.25" customHeight="1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1:48" ht="15" customHeight="1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1:48" ht="15" customHeight="1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1:4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1:4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1:4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1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1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1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1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1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1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1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1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1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1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1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1:28" ht="26.25" x14ac:dyDescent="0.25">
      <c r="A76" s="102" t="s">
        <v>85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</row>
    <row r="77" spans="1:28" x14ac:dyDescent="0.25">
      <c r="A77" s="104" t="s">
        <v>19</v>
      </c>
      <c r="B77" s="107" t="s">
        <v>86</v>
      </c>
      <c r="C77" s="84" t="s">
        <v>87</v>
      </c>
      <c r="D77" s="82"/>
      <c r="E77" s="83"/>
      <c r="F77" s="84" t="s">
        <v>88</v>
      </c>
      <c r="G77" s="82"/>
      <c r="H77" s="82"/>
      <c r="I77" s="82"/>
      <c r="J77" s="82"/>
      <c r="K77" s="82"/>
      <c r="L77" s="82"/>
      <c r="M77" s="82"/>
      <c r="N77" s="82"/>
      <c r="O77" s="83"/>
      <c r="P77" s="110" t="s">
        <v>89</v>
      </c>
      <c r="Q77" s="111"/>
      <c r="R77" s="111"/>
      <c r="S77" s="111"/>
      <c r="T77" s="112"/>
    </row>
    <row r="78" spans="1:28" x14ac:dyDescent="0.25">
      <c r="A78" s="105"/>
      <c r="B78" s="108"/>
      <c r="C78" s="119" t="s">
        <v>28</v>
      </c>
      <c r="D78" s="119" t="s">
        <v>90</v>
      </c>
      <c r="E78" s="119" t="s">
        <v>91</v>
      </c>
      <c r="F78" s="108" t="s">
        <v>92</v>
      </c>
      <c r="G78" s="121" t="s">
        <v>93</v>
      </c>
      <c r="H78" s="122"/>
      <c r="I78" s="122"/>
      <c r="J78" s="123"/>
      <c r="K78" s="121" t="s">
        <v>94</v>
      </c>
      <c r="L78" s="122"/>
      <c r="M78" s="122"/>
      <c r="N78" s="122"/>
      <c r="O78" s="123"/>
      <c r="P78" s="113"/>
      <c r="Q78" s="114"/>
      <c r="R78" s="114"/>
      <c r="S78" s="114"/>
      <c r="T78" s="115"/>
    </row>
    <row r="79" spans="1:28" ht="31.5" customHeight="1" x14ac:dyDescent="0.25">
      <c r="A79" s="106"/>
      <c r="B79" s="109"/>
      <c r="C79" s="120"/>
      <c r="D79" s="120"/>
      <c r="E79" s="120"/>
      <c r="F79" s="109"/>
      <c r="G79" s="99"/>
      <c r="H79" s="100"/>
      <c r="I79" s="100"/>
      <c r="J79" s="101"/>
      <c r="K79" s="99"/>
      <c r="L79" s="100"/>
      <c r="M79" s="100"/>
      <c r="N79" s="100"/>
      <c r="O79" s="101"/>
      <c r="P79" s="116"/>
      <c r="Q79" s="117"/>
      <c r="R79" s="117"/>
      <c r="S79" s="117"/>
      <c r="T79" s="118"/>
    </row>
    <row r="80" spans="1:28" ht="60" customHeight="1" x14ac:dyDescent="0.25">
      <c r="A80" s="69">
        <v>1</v>
      </c>
      <c r="B80" s="70" t="s">
        <v>51</v>
      </c>
      <c r="C80" s="56" t="s">
        <v>52</v>
      </c>
      <c r="D80" s="77">
        <v>1500</v>
      </c>
      <c r="E80" s="71">
        <v>1500</v>
      </c>
      <c r="F80" s="72">
        <v>1550000</v>
      </c>
      <c r="G80" s="79">
        <v>1550000</v>
      </c>
      <c r="H80" s="80"/>
      <c r="I80" s="80"/>
      <c r="J80" s="81"/>
      <c r="K80" s="79">
        <f>G80-F80</f>
        <v>0</v>
      </c>
      <c r="L80" s="80"/>
      <c r="M80" s="80"/>
      <c r="N80" s="80"/>
      <c r="O80" s="81"/>
      <c r="P80" s="84" t="s">
        <v>95</v>
      </c>
      <c r="Q80" s="82"/>
      <c r="R80" s="82"/>
      <c r="S80" s="82"/>
      <c r="T80" s="83"/>
    </row>
    <row r="81" spans="1:20" ht="60" customHeight="1" x14ac:dyDescent="0.25">
      <c r="A81" s="69">
        <v>2</v>
      </c>
      <c r="B81" s="73" t="s">
        <v>64</v>
      </c>
      <c r="C81" s="22" t="s">
        <v>43</v>
      </c>
      <c r="D81" s="78">
        <v>3</v>
      </c>
      <c r="E81" s="71">
        <v>3</v>
      </c>
      <c r="F81" s="72">
        <v>350000</v>
      </c>
      <c r="G81" s="79">
        <v>350000</v>
      </c>
      <c r="H81" s="80"/>
      <c r="I81" s="80"/>
      <c r="J81" s="81"/>
      <c r="K81" s="79">
        <f t="shared" ref="K81:K85" si="3">G81-F81</f>
        <v>0</v>
      </c>
      <c r="L81" s="82"/>
      <c r="M81" s="82"/>
      <c r="N81" s="82"/>
      <c r="O81" s="83"/>
      <c r="P81" s="99" t="s">
        <v>95</v>
      </c>
      <c r="Q81" s="100"/>
      <c r="R81" s="100"/>
      <c r="S81" s="100"/>
      <c r="T81" s="101"/>
    </row>
    <row r="82" spans="1:20" ht="51" customHeight="1" x14ac:dyDescent="0.25">
      <c r="A82" s="69">
        <v>3</v>
      </c>
      <c r="B82" s="70" t="s">
        <v>56</v>
      </c>
      <c r="C82" s="56" t="s">
        <v>55</v>
      </c>
      <c r="D82" s="77">
        <v>40</v>
      </c>
      <c r="E82" s="71">
        <v>70</v>
      </c>
      <c r="F82" s="72">
        <v>6920175.2199999997</v>
      </c>
      <c r="G82" s="79">
        <v>12183056.539999999</v>
      </c>
      <c r="H82" s="80"/>
      <c r="I82" s="80"/>
      <c r="J82" s="81"/>
      <c r="K82" s="79">
        <f t="shared" si="3"/>
        <v>5262881.3199999994</v>
      </c>
      <c r="L82" s="82"/>
      <c r="M82" s="82"/>
      <c r="N82" s="82"/>
      <c r="O82" s="83"/>
      <c r="P82" s="84" t="s">
        <v>98</v>
      </c>
      <c r="Q82" s="82"/>
      <c r="R82" s="82"/>
      <c r="S82" s="82"/>
      <c r="T82" s="83"/>
    </row>
    <row r="83" spans="1:20" ht="66" customHeight="1" x14ac:dyDescent="0.25">
      <c r="A83" s="69">
        <v>4</v>
      </c>
      <c r="B83" s="70" t="s">
        <v>53</v>
      </c>
      <c r="C83" s="18" t="s">
        <v>54</v>
      </c>
      <c r="D83" s="77">
        <v>3</v>
      </c>
      <c r="E83" s="71">
        <v>1</v>
      </c>
      <c r="F83" s="72">
        <v>100000</v>
      </c>
      <c r="G83" s="79">
        <v>7600.1</v>
      </c>
      <c r="H83" s="80"/>
      <c r="I83" s="80"/>
      <c r="J83" s="81"/>
      <c r="K83" s="79">
        <f t="shared" si="3"/>
        <v>-92399.9</v>
      </c>
      <c r="L83" s="82"/>
      <c r="M83" s="82"/>
      <c r="N83" s="82"/>
      <c r="O83" s="83"/>
      <c r="P83" s="84" t="s">
        <v>97</v>
      </c>
      <c r="Q83" s="82"/>
      <c r="R83" s="82"/>
      <c r="S83" s="82"/>
      <c r="T83" s="83"/>
    </row>
    <row r="84" spans="1:20" ht="58.5" customHeight="1" x14ac:dyDescent="0.25">
      <c r="A84" s="69">
        <v>5</v>
      </c>
      <c r="B84" s="70" t="s">
        <v>60</v>
      </c>
      <c r="C84" s="18" t="s">
        <v>58</v>
      </c>
      <c r="D84" s="77">
        <v>28</v>
      </c>
      <c r="E84" s="71">
        <v>28</v>
      </c>
      <c r="F84" s="72">
        <v>224454.39</v>
      </c>
      <c r="G84" s="79">
        <v>224454.39</v>
      </c>
      <c r="H84" s="80"/>
      <c r="I84" s="80"/>
      <c r="J84" s="81"/>
      <c r="K84" s="79">
        <f t="shared" ref="K84" si="4">G84-F84</f>
        <v>0</v>
      </c>
      <c r="L84" s="82"/>
      <c r="M84" s="82"/>
      <c r="N84" s="82"/>
      <c r="O84" s="83"/>
      <c r="P84" s="84" t="s">
        <v>95</v>
      </c>
      <c r="Q84" s="82"/>
      <c r="R84" s="82"/>
      <c r="S84" s="82"/>
      <c r="T84" s="83"/>
    </row>
    <row r="85" spans="1:20" ht="51.75" customHeight="1" x14ac:dyDescent="0.25">
      <c r="A85" s="74">
        <v>6</v>
      </c>
      <c r="B85" s="70" t="s">
        <v>56</v>
      </c>
      <c r="C85" s="56" t="s">
        <v>55</v>
      </c>
      <c r="D85" s="77">
        <v>10</v>
      </c>
      <c r="E85" s="42">
        <v>10</v>
      </c>
      <c r="F85" s="75">
        <v>598198.43999999994</v>
      </c>
      <c r="G85" s="85">
        <v>606016.37</v>
      </c>
      <c r="H85" s="86"/>
      <c r="I85" s="86"/>
      <c r="J85" s="86"/>
      <c r="K85" s="79">
        <f t="shared" si="3"/>
        <v>7817.9300000000512</v>
      </c>
      <c r="L85" s="82"/>
      <c r="M85" s="82"/>
      <c r="N85" s="82"/>
      <c r="O85" s="83"/>
      <c r="P85" s="87" t="s">
        <v>95</v>
      </c>
      <c r="Q85" s="88"/>
      <c r="R85" s="88"/>
      <c r="S85" s="88"/>
      <c r="T85" s="89"/>
    </row>
    <row r="86" spans="1:20" x14ac:dyDescent="0.25">
      <c r="A86" s="90" t="s">
        <v>96</v>
      </c>
      <c r="B86" s="90"/>
      <c r="C86" s="90"/>
      <c r="D86" s="90"/>
      <c r="E86" s="90"/>
      <c r="F86" s="76">
        <f>SUM(F80:F85)</f>
        <v>9742828.0499999989</v>
      </c>
      <c r="G86" s="91">
        <f>SUM(G80:J85)</f>
        <v>14921127.399999999</v>
      </c>
      <c r="H86" s="92"/>
      <c r="I86" s="92"/>
      <c r="J86" s="92"/>
      <c r="K86" s="93">
        <f>SUM(K80:O85)</f>
        <v>5178299.3499999987</v>
      </c>
      <c r="L86" s="94"/>
      <c r="M86" s="94"/>
      <c r="N86" s="94"/>
      <c r="O86" s="95"/>
      <c r="P86" s="96"/>
      <c r="Q86" s="97"/>
      <c r="R86" s="97"/>
      <c r="S86" s="97"/>
      <c r="T86" s="98"/>
    </row>
  </sheetData>
  <mergeCells count="104">
    <mergeCell ref="B49:AB50"/>
    <mergeCell ref="B10:B11"/>
    <mergeCell ref="B12:B13"/>
    <mergeCell ref="R12:U12"/>
    <mergeCell ref="C12:Q12"/>
    <mergeCell ref="C13:Q13"/>
    <mergeCell ref="R13:U13"/>
    <mergeCell ref="A41:AR41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G46:AR46"/>
    <mergeCell ref="A29:B29"/>
    <mergeCell ref="C29:AS29"/>
    <mergeCell ref="A32:AS32"/>
    <mergeCell ref="AG33:AS33"/>
    <mergeCell ref="T33:AF33"/>
    <mergeCell ref="A33:A34"/>
    <mergeCell ref="G33:S33"/>
    <mergeCell ref="B33:B34"/>
    <mergeCell ref="A39:AR39"/>
    <mergeCell ref="C33:C34"/>
    <mergeCell ref="D33:D34"/>
    <mergeCell ref="A45:AR45"/>
    <mergeCell ref="A26:B26"/>
    <mergeCell ref="C26:AS26"/>
    <mergeCell ref="A25:AS25"/>
    <mergeCell ref="A21:AS21"/>
    <mergeCell ref="A44:AR44"/>
    <mergeCell ref="C30:AS30"/>
    <mergeCell ref="A42:AR42"/>
    <mergeCell ref="F33:F34"/>
    <mergeCell ref="E33:E34"/>
    <mergeCell ref="A30:B30"/>
    <mergeCell ref="A27:B2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W10:AB10"/>
    <mergeCell ref="B14:Q14"/>
    <mergeCell ref="R14:U14"/>
    <mergeCell ref="A19:AS19"/>
    <mergeCell ref="A22:AS22"/>
    <mergeCell ref="A24:AS24"/>
    <mergeCell ref="A20:AS20"/>
    <mergeCell ref="A23:AS23"/>
    <mergeCell ref="A6:AS6"/>
    <mergeCell ref="AC10:AS10"/>
    <mergeCell ref="B7:D7"/>
    <mergeCell ref="G10:Q10"/>
    <mergeCell ref="G11:Q11"/>
    <mergeCell ref="R10:U10"/>
    <mergeCell ref="R11:U11"/>
    <mergeCell ref="A76:T76"/>
    <mergeCell ref="A77:A79"/>
    <mergeCell ref="B77:B79"/>
    <mergeCell ref="C77:E77"/>
    <mergeCell ref="F77:O77"/>
    <mergeCell ref="P77:T79"/>
    <mergeCell ref="C78:C79"/>
    <mergeCell ref="D78:D79"/>
    <mergeCell ref="E78:E79"/>
    <mergeCell ref="F78:F79"/>
    <mergeCell ref="G78:J79"/>
    <mergeCell ref="K78:O79"/>
    <mergeCell ref="G82:J82"/>
    <mergeCell ref="K82:O82"/>
    <mergeCell ref="P82:T82"/>
    <mergeCell ref="G83:J83"/>
    <mergeCell ref="K83:O83"/>
    <mergeCell ref="P83:T83"/>
    <mergeCell ref="G80:J80"/>
    <mergeCell ref="K80:O80"/>
    <mergeCell ref="P80:T80"/>
    <mergeCell ref="G81:J81"/>
    <mergeCell ref="K81:O81"/>
    <mergeCell ref="P81:T81"/>
    <mergeCell ref="G84:J84"/>
    <mergeCell ref="K84:O84"/>
    <mergeCell ref="P84:T84"/>
    <mergeCell ref="G85:J85"/>
    <mergeCell ref="K85:O85"/>
    <mergeCell ref="P85:T85"/>
    <mergeCell ref="A86:E86"/>
    <mergeCell ref="G86:J86"/>
    <mergeCell ref="K86:O86"/>
    <mergeCell ref="P86:T86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20</vt:lpstr>
      <vt:lpstr>'POA 20'!Área_de_impresión</vt:lpstr>
      <vt:lpstr>'POA 20'!Títulos_a_imprimir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2024-08-07T19:11:08Z</cp:lastPrinted>
  <dcterms:created xsi:type="dcterms:W3CDTF">2017-07-26T16:38:31Z</dcterms:created>
  <dcterms:modified xsi:type="dcterms:W3CDTF">2024-08-07T19:11:22Z</dcterms:modified>
</cp:coreProperties>
</file>