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" sheetId="1" r:id="rId1"/>
  </sheets>
  <definedNames>
    <definedName name="_xlnm.Print_Area" localSheetId="0">'POA 1'!$A$1:$AS$64</definedName>
    <definedName name="_xlnm.Print_Titles" localSheetId="0">'POA 1'!$1:$5</definedName>
  </definedNames>
  <calcPr calcId="162913"/>
</workbook>
</file>

<file path=xl/calcChain.xml><?xml version="1.0" encoding="utf-8"?>
<calcChain xmlns="http://schemas.openxmlformats.org/spreadsheetml/2006/main">
  <c r="AS49" i="1" l="1"/>
  <c r="AF49" i="1"/>
  <c r="S49" i="1"/>
  <c r="AS48" i="1"/>
  <c r="AS47" i="1"/>
  <c r="AF47" i="1"/>
  <c r="S47" i="1"/>
  <c r="AS44" i="1"/>
  <c r="AS45" i="1" s="1"/>
  <c r="AF44" i="1"/>
  <c r="S44" i="1"/>
  <c r="AS42" i="1"/>
  <c r="AF42" i="1"/>
  <c r="S42" i="1"/>
  <c r="AS41" i="1"/>
  <c r="AS43" i="1" s="1"/>
  <c r="AF41" i="1"/>
  <c r="S41" i="1"/>
  <c r="AS39" i="1"/>
  <c r="AS40" i="1" s="1"/>
  <c r="AF39" i="1"/>
  <c r="S39" i="1"/>
  <c r="AS37" i="1"/>
  <c r="AS38" i="1" s="1"/>
  <c r="AF37" i="1"/>
  <c r="S37" i="1"/>
  <c r="AS35" i="1"/>
  <c r="AS36" i="1" s="1"/>
  <c r="AF35" i="1"/>
  <c r="S35" i="1"/>
  <c r="AS46" i="1" l="1"/>
  <c r="AS50" i="1"/>
  <c r="AS51" i="1" s="1"/>
  <c r="AS52" i="1" s="1"/>
  <c r="N13" i="1" l="1"/>
  <c r="C13" i="1" l="1"/>
  <c r="C11" i="1" l="1"/>
  <c r="G11" i="1" l="1"/>
  <c r="R11" i="1" s="1"/>
  <c r="G13" i="1"/>
  <c r="F13" i="1" l="1"/>
  <c r="K13" i="1" l="1"/>
  <c r="R13" i="1" s="1"/>
  <c r="R14" i="1" s="1"/>
</calcChain>
</file>

<file path=xl/sharedStrings.xml><?xml version="1.0" encoding="utf-8"?>
<sst xmlns="http://schemas.openxmlformats.org/spreadsheetml/2006/main" count="141" uniqueCount="105">
  <si>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</si>
  <si>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</si>
  <si>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</si>
  <si>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</si>
  <si>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</si>
  <si>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</si>
  <si>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</si>
  <si>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</si>
  <si>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</si>
  <si>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</si>
  <si>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</si>
  <si>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</si>
  <si>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</si>
  <si>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</si>
  <si>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</si>
  <si>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</si>
  <si>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</si>
  <si>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</si>
  <si>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</si>
  <si>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</si>
  <si>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</si>
  <si>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</si>
  <si>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</si>
  <si>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</si>
  <si>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</si>
  <si>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</si>
  <si>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</si>
  <si>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</si>
  <si>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</si>
  <si>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</si>
  <si>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</si>
  <si>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</si>
  <si>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</si>
  <si>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</si>
  <si>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</si>
  <si>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</si>
  <si>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</si>
  <si>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</si>
  <si>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</si>
  <si>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</si>
  <si>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</si>
  <si>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Operativos</t>
  </si>
  <si>
    <t>2</t>
  </si>
  <si>
    <t>FORTAMUN</t>
  </si>
  <si>
    <t>SUBTOTAL FORTAMUN:</t>
  </si>
  <si>
    <t>PRESIDENCIA MUNICIPAL.</t>
  </si>
  <si>
    <t>Coord. De Gobernación, reglamentos y espectaculos.</t>
  </si>
  <si>
    <t>Coordinación Juridica.</t>
  </si>
  <si>
    <t>FONDO DE APORTACIONES PARA EL FORTALECIMIENTO DE LOS MUNICIPIOS (FORTAMUN).        FONDO GENERAL DE PARTICIPACIONES.</t>
  </si>
  <si>
    <t>FONDO GENERAL DE PARTICIPACIONES</t>
  </si>
  <si>
    <t>Presidencia</t>
  </si>
  <si>
    <t>Sindicatura</t>
  </si>
  <si>
    <t>Secretaria General</t>
  </si>
  <si>
    <t>Regidurias</t>
  </si>
  <si>
    <t>Subtotal:</t>
  </si>
  <si>
    <t>1.1. Legislación.</t>
  </si>
  <si>
    <t>1.1.1 Legislación.</t>
  </si>
  <si>
    <t>Coordinar todas las acciones del Gobierno Municipal.</t>
  </si>
  <si>
    <t>Reuniones de gabinete</t>
  </si>
  <si>
    <t>SUBTOTAL PRESIDENCIA:</t>
  </si>
  <si>
    <t>Supervisar el cumplimiento de las acciones de orden administrativo, financiero, contable, patrimonial, gobernación, justicia, seguridad y de orden público.</t>
  </si>
  <si>
    <t>SUBTOTAL SINDICATURA:</t>
  </si>
  <si>
    <t>Reuniones</t>
  </si>
  <si>
    <t>SUBTOTAL REGIDURIAS:</t>
  </si>
  <si>
    <t>Coordinar la actualización del Marco Normativo Municipal</t>
  </si>
  <si>
    <t>Documentos</t>
  </si>
  <si>
    <t>Promover las Sesiones de Cabildo del Ayuntamiento.</t>
  </si>
  <si>
    <t>Sesiones</t>
  </si>
  <si>
    <t>SUBTOTAL SECRETARIA GENERAL:</t>
  </si>
  <si>
    <t>SUBTOTAL FONDO GENERAL DE PARTICIPACIONES:</t>
  </si>
  <si>
    <t>SUBTOTAL COORDINACIÓN DE GOBERNACIÓN, REGLAMENTOS Y ESPECTACULOS:</t>
  </si>
  <si>
    <t>Atención a los requerimientos y recomendaciones de orden juridico del Ayuntamiento.</t>
  </si>
  <si>
    <t>Asuntos</t>
  </si>
  <si>
    <t>SUBTOTAL COORDINACIÓN JURIDICA:</t>
  </si>
  <si>
    <t>Vigilar el cumplimiento de acciones de las áreas responsables, respecto de las comisiónes de regidurias.</t>
  </si>
  <si>
    <t xml:space="preserve">Realizar operativos de verificación a establecimientos comerciales. </t>
  </si>
  <si>
    <t>Realizar actos registrales de su competencia; nacimientos, matrimonios, defunciones, divorcios, etc.</t>
  </si>
  <si>
    <t>Registros</t>
  </si>
  <si>
    <t>SUBTOTAL DIRECCIÓN DE REGISTRO CIVIL:</t>
  </si>
  <si>
    <t>Registro civil</t>
  </si>
  <si>
    <t>18,381 habitantes</t>
  </si>
  <si>
    <t>2,084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</si>
  <si>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</si>
  <si>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</si>
  <si>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</si>
  <si>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1. Modernización Administrativa.</t>
  </si>
  <si>
    <t>TOTAL DEL PROGRAMA 1. Modernización Administrativa:</t>
  </si>
  <si>
    <t xml:space="preserve"> 1.1.1 Actualización del Marco Normativo del H. Ayuntamiento.                                                                                                                                                                                                                                                                 1.1.2 Coordinar para Gobernar.                                                                                                                                                                                                                                                                                                                                    1.2.1 Implementar la aplicación de Software en Procesos Administrativos y Financieros.</t>
  </si>
  <si>
    <t xml:space="preserve">1.1 José Joaquín de Herrera de Leyes.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 Sistematización de Procesos.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</si>
  <si>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</si>
  <si>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
la paz social, privilegiando el pleno ejercicio y respeto a los Derechos Humanos, la igualdad de género, la
atención oportuna e inclusiva a las legítimas demandas ciudadanas y el debido cumplimiento de la ley,
elementos indispensables para la transformación del estado de Guerrero.
</t>
  </si>
  <si>
    <t>3.1.1 Fortalecimiento del Estado de Derecho y la Cultura de la Legalidad.</t>
  </si>
  <si>
    <t>3.1.1.1 Actualizar el marco jurídico del Estado con iniciativas que perfeccionen la actuación de las instituciones gubernamentales.                                                                                                                                                                                                             3.1.1.2 Garantizar el Estado de Derecho con base en la legalidad y el bienestar de la sociedad, como elementos del sistema de representación política, de la vida institucional y la vigencia de los derechos políticos, sociales y laborales.                                                                                                                                                                                                                                                  3.1.1.3 Aplicar imparcialmente los ordenamientos jurídicos y promover la cultura de la legalidad, a través del respeto a las instituciones y con ello dar certeza jurídica.</t>
  </si>
  <si>
    <t>ALINEACIÓN AL PLAN ESTATAL DE DESARROLLO  2021 - 2027.</t>
  </si>
  <si>
    <t>400 habitantes</t>
  </si>
  <si>
    <t>PM/MA/007-24</t>
  </si>
  <si>
    <t>SIND/MA/008-24</t>
  </si>
  <si>
    <t>REG/MA/009-24</t>
  </si>
  <si>
    <t>SG/MA/005-24</t>
  </si>
  <si>
    <t>SG/MA/010-24</t>
  </si>
  <si>
    <t>DRC/MA/013-24</t>
  </si>
  <si>
    <t>CGRE/MA/011-24</t>
  </si>
  <si>
    <t>CJ/MA/006-24</t>
  </si>
  <si>
    <t xml:space="preserve">PROGRAMA OPERATIVO ANUAL (POA) MODIFICADO EJERCICIO 2024. </t>
  </si>
  <si>
    <t>NOTA: El Programa 1. Modernización Administrativa;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</si>
</sst>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8" fillId="0" borderId="24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9" fillId="0" borderId="17" xfId="0" applyNumberFormat="1" applyFont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9" fillId="0" borderId="24" xfId="0" applyNumberFormat="1" applyFont="1" applyBorder="1" applyAlignment="1">
      <alignment vertical="center"/>
    </xf>
    <xf numFmtId="2" fontId="22" fillId="0" borderId="14" xfId="0" applyNumberFormat="1" applyFont="1" applyFill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6" fontId="9" fillId="6" borderId="2" xfId="0" applyNumberFormat="1" applyFont="1" applyFill="1" applyBorder="1" applyAlignment="1">
      <alignment horizontal="center" wrapText="1"/>
    </xf>
    <xf numFmtId="166" fontId="9" fillId="6" borderId="4" xfId="0" applyNumberFormat="1" applyFont="1" applyFill="1" applyBorder="1" applyAlignment="1">
      <alignment horizontal="center" wrapText="1"/>
    </xf>
    <xf numFmtId="166" fontId="9" fillId="6" borderId="3" xfId="0" applyNumberFormat="1" applyFont="1" applyFill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55</xdr:row>
      <xdr:rowOff>0</xdr:rowOff>
    </xdr:from>
    <xdr:to>
      <xdr:col>44</xdr:col>
      <xdr:colOff>631032</xdr:colOff>
      <xdr:row>63</xdr:row>
      <xdr:rowOff>95250</xdr:rowOff>
    </xdr:to>
    <xdr:grpSp>
      <xdr:nvGrpSpPr>
        <xdr:cNvPr id="2" name="Grupo 1"/>
        <xdr:cNvGrpSpPr/>
      </xdr:nvGrpSpPr>
      <xdr:grpSpPr>
        <a:xfrm>
          <a:off x="940595" y="20181094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64"/>
  <sheetViews>
    <sheetView tabSelected="1" view="pageBreakPreview" topLeftCell="B43" zoomScale="80" zoomScaleNormal="80" zoomScaleSheetLayoutView="80" workbookViewId="0">
      <selection activeCell="AS50" sqref="AS5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3" t="s">
        <v>32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</row>
    <row r="2" spans="1:47" ht="11.2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</row>
    <row r="3" spans="1:47" ht="19.5" customHeight="1" x14ac:dyDescent="0.25">
      <c r="A3" s="95" t="s">
        <v>103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</row>
    <row r="4" spans="1:47" ht="11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7" ht="12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7" ht="8.25" customHeight="1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1"/>
    </row>
    <row r="7" spans="1:47" ht="19.5" customHeight="1" x14ac:dyDescent="0.25">
      <c r="A7" s="49"/>
      <c r="B7" s="99" t="s">
        <v>25</v>
      </c>
      <c r="C7" s="99"/>
      <c r="D7" s="99"/>
      <c r="E7" s="99" t="s">
        <v>45</v>
      </c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49"/>
      <c r="W7" s="101" t="s">
        <v>21</v>
      </c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69"/>
      <c r="AU7" s="50"/>
    </row>
    <row r="8" spans="1:47" ht="46.5" customHeight="1" x14ac:dyDescent="0.25">
      <c r="A8" s="49"/>
      <c r="B8" s="98" t="s">
        <v>38</v>
      </c>
      <c r="C8" s="98"/>
      <c r="D8" s="98"/>
      <c r="E8" s="108" t="s">
        <v>48</v>
      </c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0"/>
      <c r="V8" s="49"/>
      <c r="W8" s="100" t="s">
        <v>13</v>
      </c>
      <c r="X8" s="100"/>
      <c r="Y8" s="100"/>
      <c r="Z8" s="100"/>
      <c r="AA8" s="100"/>
      <c r="AB8" s="100"/>
      <c r="AC8" s="106" t="s">
        <v>40</v>
      </c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53"/>
      <c r="AU8" s="51"/>
    </row>
    <row r="9" spans="1:47" ht="19.5" customHeight="1" x14ac:dyDescent="0.25">
      <c r="A9" s="49"/>
      <c r="B9" s="103" t="s">
        <v>35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5"/>
      <c r="V9" s="49"/>
      <c r="W9" s="100" t="s">
        <v>14</v>
      </c>
      <c r="X9" s="100"/>
      <c r="Y9" s="100"/>
      <c r="Z9" s="100"/>
      <c r="AA9" s="100"/>
      <c r="AB9" s="100"/>
      <c r="AC9" s="106" t="s">
        <v>55</v>
      </c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53"/>
      <c r="AU9" s="51"/>
    </row>
    <row r="10" spans="1:47" ht="27.75" customHeight="1" x14ac:dyDescent="0.25">
      <c r="A10" s="49"/>
      <c r="B10" s="156" t="s">
        <v>43</v>
      </c>
      <c r="C10" s="143" t="s">
        <v>46</v>
      </c>
      <c r="D10" s="144"/>
      <c r="E10" s="144"/>
      <c r="F10" s="145"/>
      <c r="G10" s="118" t="s">
        <v>47</v>
      </c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 t="s">
        <v>54</v>
      </c>
      <c r="S10" s="118"/>
      <c r="T10" s="118"/>
      <c r="U10" s="118"/>
      <c r="V10" s="49"/>
      <c r="W10" s="100" t="s">
        <v>17</v>
      </c>
      <c r="X10" s="100"/>
      <c r="Y10" s="100"/>
      <c r="Z10" s="100"/>
      <c r="AA10" s="100"/>
      <c r="AB10" s="100"/>
      <c r="AC10" s="106" t="s">
        <v>56</v>
      </c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53"/>
      <c r="AU10" s="51"/>
    </row>
    <row r="11" spans="1:47" ht="27" customHeight="1" x14ac:dyDescent="0.25">
      <c r="A11" s="49"/>
      <c r="B11" s="157"/>
      <c r="C11" s="146">
        <f>AS48</f>
        <v>1142211.5500000003</v>
      </c>
      <c r="D11" s="147"/>
      <c r="E11" s="147"/>
      <c r="F11" s="148"/>
      <c r="G11" s="112">
        <f>AS50</f>
        <v>1048723.79</v>
      </c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>
        <f>G11+C11</f>
        <v>2190935.3400000003</v>
      </c>
      <c r="S11" s="111"/>
      <c r="T11" s="111"/>
      <c r="U11" s="111"/>
      <c r="V11" s="49"/>
      <c r="W11" s="155" t="s">
        <v>37</v>
      </c>
      <c r="X11" s="155"/>
      <c r="Y11" s="155"/>
      <c r="Z11" s="155"/>
      <c r="AA11" s="155"/>
      <c r="AB11" s="155"/>
      <c r="AC11" s="135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54"/>
      <c r="AU11" s="52"/>
    </row>
    <row r="12" spans="1:47" ht="27" customHeight="1" x14ac:dyDescent="0.25">
      <c r="A12" s="59"/>
      <c r="B12" s="113" t="s">
        <v>49</v>
      </c>
      <c r="C12" s="115" t="s">
        <v>50</v>
      </c>
      <c r="D12" s="116"/>
      <c r="E12" s="117"/>
      <c r="F12" s="68" t="s">
        <v>51</v>
      </c>
      <c r="G12" s="158" t="s">
        <v>53</v>
      </c>
      <c r="H12" s="159"/>
      <c r="I12" s="159"/>
      <c r="J12" s="160"/>
      <c r="K12" s="161" t="s">
        <v>52</v>
      </c>
      <c r="L12" s="162"/>
      <c r="M12" s="163"/>
      <c r="N12" s="137" t="s">
        <v>79</v>
      </c>
      <c r="O12" s="138"/>
      <c r="P12" s="138"/>
      <c r="Q12" s="139"/>
      <c r="R12" s="111" t="s">
        <v>54</v>
      </c>
      <c r="S12" s="111"/>
      <c r="T12" s="111"/>
      <c r="U12" s="111"/>
      <c r="V12" s="59"/>
      <c r="W12" s="60"/>
      <c r="X12" s="60"/>
      <c r="Y12" s="60"/>
      <c r="Z12" s="60"/>
      <c r="AA12" s="60"/>
      <c r="AB12" s="6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</row>
    <row r="13" spans="1:47" ht="27" customHeight="1" x14ac:dyDescent="0.25">
      <c r="A13" s="64"/>
      <c r="B13" s="114"/>
      <c r="C13" s="96">
        <f>AS36</f>
        <v>1759914.7000000004</v>
      </c>
      <c r="D13" s="97"/>
      <c r="E13" s="97"/>
      <c r="F13" s="67">
        <f>AS38</f>
        <v>1026852.6100000001</v>
      </c>
      <c r="G13" s="140">
        <f>AS40</f>
        <v>3708891.1199999992</v>
      </c>
      <c r="H13" s="141"/>
      <c r="I13" s="141"/>
      <c r="J13" s="142"/>
      <c r="K13" s="140">
        <f>AS43</f>
        <v>308097.01</v>
      </c>
      <c r="L13" s="141"/>
      <c r="M13" s="142"/>
      <c r="N13" s="140">
        <f>AS45</f>
        <v>344546.61000000004</v>
      </c>
      <c r="O13" s="141"/>
      <c r="P13" s="141"/>
      <c r="Q13" s="142"/>
      <c r="R13" s="112">
        <f>C13+F13+G13+K13+N13</f>
        <v>7148302.0499999998</v>
      </c>
      <c r="S13" s="111"/>
      <c r="T13" s="111"/>
      <c r="U13" s="111"/>
      <c r="V13" s="64"/>
      <c r="W13" s="60"/>
      <c r="X13" s="60"/>
      <c r="Y13" s="60"/>
      <c r="Z13" s="60"/>
      <c r="AA13" s="60"/>
      <c r="AB13" s="6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</row>
    <row r="14" spans="1:47" ht="27" customHeight="1" x14ac:dyDescent="0.25">
      <c r="A14" s="64"/>
      <c r="B14" s="149" t="s">
        <v>86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1"/>
      <c r="R14" s="152">
        <f>R13+R11</f>
        <v>9339237.3900000006</v>
      </c>
      <c r="S14" s="153"/>
      <c r="T14" s="153"/>
      <c r="U14" s="154"/>
      <c r="V14" s="64"/>
      <c r="W14" s="60"/>
      <c r="X14" s="60"/>
      <c r="Y14" s="60"/>
      <c r="Z14" s="60"/>
      <c r="AA14" s="60"/>
      <c r="AB14" s="6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</row>
    <row r="15" spans="1:47" ht="12" customHeight="1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</row>
    <row r="16" spans="1:47" ht="30" customHeight="1" x14ac:dyDescent="0.25">
      <c r="A16" s="132" t="s">
        <v>93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4"/>
    </row>
    <row r="17" spans="1:47" s="8" customFormat="1" ht="20.100000000000001" customHeight="1" x14ac:dyDescent="0.25">
      <c r="A17" s="126" t="s">
        <v>16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8"/>
      <c r="AU17" s="9"/>
    </row>
    <row r="18" spans="1:47" s="10" customFormat="1" ht="30" customHeight="1" x14ac:dyDescent="0.25">
      <c r="A18" s="81" t="s">
        <v>89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3"/>
      <c r="AU18" s="1"/>
    </row>
    <row r="19" spans="1:47" s="10" customFormat="1" ht="20.100000000000001" customHeight="1" x14ac:dyDescent="0.25">
      <c r="A19" s="126" t="s">
        <v>15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8"/>
      <c r="AU19" s="1"/>
    </row>
    <row r="20" spans="1:47" s="10" customFormat="1" ht="30" customHeight="1" x14ac:dyDescent="0.25">
      <c r="A20" s="81" t="s">
        <v>90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3"/>
      <c r="AU20" s="1"/>
    </row>
    <row r="21" spans="1:47" s="10" customFormat="1" ht="20.100000000000001" customHeight="1" x14ac:dyDescent="0.25">
      <c r="A21" s="126" t="s">
        <v>22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8"/>
      <c r="AU21" s="1"/>
    </row>
    <row r="22" spans="1:47" s="10" customFormat="1" ht="33" customHeight="1" x14ac:dyDescent="0.25">
      <c r="A22" s="81" t="s">
        <v>91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3"/>
      <c r="AU22" s="1"/>
    </row>
    <row r="23" spans="1:47" s="10" customFormat="1" ht="20.100000000000001" customHeight="1" x14ac:dyDescent="0.25">
      <c r="A23" s="126" t="s">
        <v>20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8"/>
      <c r="AU23" s="1"/>
    </row>
    <row r="24" spans="1:47" s="10" customFormat="1" ht="68.25" customHeight="1" x14ac:dyDescent="0.25">
      <c r="A24" s="81" t="s">
        <v>92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129" t="s">
        <v>82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1"/>
      <c r="AU25" s="1"/>
    </row>
    <row r="26" spans="1:47" s="10" customFormat="1" ht="30" customHeight="1" x14ac:dyDescent="0.25">
      <c r="A26" s="81" t="s">
        <v>23</v>
      </c>
      <c r="B26" s="84"/>
      <c r="C26" s="85" t="s">
        <v>39</v>
      </c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7"/>
      <c r="AU26" s="1"/>
    </row>
    <row r="27" spans="1:47" s="10" customFormat="1" ht="30" customHeight="1" x14ac:dyDescent="0.25">
      <c r="A27" s="81" t="s">
        <v>24</v>
      </c>
      <c r="B27" s="84"/>
      <c r="C27" s="85" t="s">
        <v>83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7"/>
      <c r="AU27" s="1"/>
    </row>
    <row r="28" spans="1:47" s="10" customFormat="1" ht="45" customHeight="1" x14ac:dyDescent="0.25">
      <c r="A28" s="91" t="s">
        <v>84</v>
      </c>
      <c r="B28" s="92"/>
      <c r="C28" s="88" t="s">
        <v>87</v>
      </c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90"/>
      <c r="AU28" s="1"/>
    </row>
    <row r="29" spans="1:47" s="10" customFormat="1" ht="30" customHeight="1" x14ac:dyDescent="0.25">
      <c r="A29" s="81" t="s">
        <v>34</v>
      </c>
      <c r="B29" s="84"/>
      <c r="C29" s="85" t="s">
        <v>85</v>
      </c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7"/>
      <c r="AU29" s="1"/>
    </row>
    <row r="30" spans="1:47" ht="38.25" customHeight="1" x14ac:dyDescent="0.25">
      <c r="A30" s="91" t="s">
        <v>33</v>
      </c>
      <c r="B30" s="92"/>
      <c r="C30" s="88" t="s">
        <v>88</v>
      </c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90"/>
    </row>
    <row r="31" spans="1:47" ht="9" customHeight="1" thickBot="1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5"/>
      <c r="AN31" s="35"/>
      <c r="AO31" s="35"/>
      <c r="AP31" s="35"/>
      <c r="AQ31" s="35"/>
      <c r="AR31" s="35"/>
      <c r="AS31" s="35"/>
    </row>
    <row r="32" spans="1:47" ht="23.25" customHeight="1" x14ac:dyDescent="0.25">
      <c r="A32" s="164" t="s">
        <v>30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6"/>
    </row>
    <row r="33" spans="1:46" ht="15" customHeight="1" x14ac:dyDescent="0.25">
      <c r="A33" s="171" t="s">
        <v>19</v>
      </c>
      <c r="B33" s="173" t="s">
        <v>12</v>
      </c>
      <c r="C33" s="175" t="s">
        <v>27</v>
      </c>
      <c r="D33" s="124" t="s">
        <v>28</v>
      </c>
      <c r="E33" s="124" t="s">
        <v>29</v>
      </c>
      <c r="F33" s="122" t="s">
        <v>26</v>
      </c>
      <c r="G33" s="167" t="s">
        <v>0</v>
      </c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70"/>
      <c r="T33" s="167" t="s">
        <v>11</v>
      </c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70"/>
      <c r="AG33" s="167" t="s">
        <v>18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9"/>
    </row>
    <row r="34" spans="1:46" ht="29.25" customHeight="1" x14ac:dyDescent="0.25">
      <c r="A34" s="172"/>
      <c r="B34" s="174"/>
      <c r="C34" s="176"/>
      <c r="D34" s="177"/>
      <c r="E34" s="125"/>
      <c r="F34" s="123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32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32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6" t="s">
        <v>5</v>
      </c>
      <c r="AN34" s="26" t="s">
        <v>4</v>
      </c>
      <c r="AO34" s="26" t="s">
        <v>6</v>
      </c>
      <c r="AP34" s="26" t="s">
        <v>7</v>
      </c>
      <c r="AQ34" s="26" t="s">
        <v>8</v>
      </c>
      <c r="AR34" s="26" t="s">
        <v>9</v>
      </c>
      <c r="AS34" s="16" t="s">
        <v>10</v>
      </c>
    </row>
    <row r="35" spans="1:46" ht="57" customHeight="1" x14ac:dyDescent="0.25">
      <c r="A35" s="36" t="s">
        <v>31</v>
      </c>
      <c r="B35" s="21" t="s">
        <v>57</v>
      </c>
      <c r="C35" s="62" t="s">
        <v>58</v>
      </c>
      <c r="D35" s="19">
        <v>98</v>
      </c>
      <c r="E35" s="20" t="s">
        <v>80</v>
      </c>
      <c r="F35" s="70" t="s">
        <v>95</v>
      </c>
      <c r="G35" s="38">
        <v>20</v>
      </c>
      <c r="H35" s="38">
        <v>20</v>
      </c>
      <c r="I35" s="38">
        <v>20</v>
      </c>
      <c r="J35" s="38">
        <v>20</v>
      </c>
      <c r="K35" s="38">
        <v>20</v>
      </c>
      <c r="L35" s="38">
        <v>20</v>
      </c>
      <c r="M35" s="38">
        <v>20</v>
      </c>
      <c r="N35" s="38">
        <v>20</v>
      </c>
      <c r="O35" s="38">
        <v>20</v>
      </c>
      <c r="P35" s="38">
        <v>20</v>
      </c>
      <c r="Q35" s="38">
        <v>20</v>
      </c>
      <c r="R35" s="38">
        <v>20</v>
      </c>
      <c r="S35" s="47">
        <f>SUM(G35:R35)</f>
        <v>240</v>
      </c>
      <c r="T35" s="56">
        <v>8</v>
      </c>
      <c r="U35" s="56">
        <v>8</v>
      </c>
      <c r="V35" s="56">
        <v>8</v>
      </c>
      <c r="W35" s="56">
        <v>9</v>
      </c>
      <c r="X35" s="56">
        <v>8</v>
      </c>
      <c r="Y35" s="56">
        <v>8</v>
      </c>
      <c r="Z35" s="56">
        <v>8</v>
      </c>
      <c r="AA35" s="56">
        <v>8</v>
      </c>
      <c r="AB35" s="56">
        <v>8</v>
      </c>
      <c r="AC35" s="56">
        <v>8</v>
      </c>
      <c r="AD35" s="56">
        <v>8</v>
      </c>
      <c r="AE35" s="56">
        <v>9</v>
      </c>
      <c r="AF35" s="47">
        <f>SUM(T35:AE35)</f>
        <v>98</v>
      </c>
      <c r="AG35" s="25">
        <v>146659.56</v>
      </c>
      <c r="AH35" s="25">
        <v>146659.56</v>
      </c>
      <c r="AI35" s="25">
        <v>146659.56</v>
      </c>
      <c r="AJ35" s="25">
        <v>146659.56</v>
      </c>
      <c r="AK35" s="25">
        <v>146659.56</v>
      </c>
      <c r="AL35" s="25">
        <v>146659.56</v>
      </c>
      <c r="AM35" s="25">
        <v>146659.56</v>
      </c>
      <c r="AN35" s="25">
        <v>146659.56</v>
      </c>
      <c r="AO35" s="25">
        <v>146659.56</v>
      </c>
      <c r="AP35" s="25">
        <v>146659.56</v>
      </c>
      <c r="AQ35" s="25">
        <v>146659.56</v>
      </c>
      <c r="AR35" s="25">
        <v>146659.54</v>
      </c>
      <c r="AS35" s="17">
        <f>SUM(AG35:AR35)</f>
        <v>1759914.7000000004</v>
      </c>
    </row>
    <row r="36" spans="1:46" ht="21" customHeight="1" x14ac:dyDescent="0.25">
      <c r="A36" s="77" t="s">
        <v>59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9"/>
      <c r="AS36" s="57">
        <f>SUM(AS35)</f>
        <v>1759914.7000000004</v>
      </c>
    </row>
    <row r="37" spans="1:46" ht="84" customHeight="1" x14ac:dyDescent="0.25">
      <c r="A37" s="36" t="s">
        <v>42</v>
      </c>
      <c r="B37" s="21" t="s">
        <v>60</v>
      </c>
      <c r="C37" s="62" t="s">
        <v>58</v>
      </c>
      <c r="D37" s="19">
        <v>140</v>
      </c>
      <c r="E37" s="20" t="s">
        <v>80</v>
      </c>
      <c r="F37" s="70" t="s">
        <v>96</v>
      </c>
      <c r="G37" s="38">
        <v>20</v>
      </c>
      <c r="H37" s="38">
        <v>20</v>
      </c>
      <c r="I37" s="38">
        <v>20</v>
      </c>
      <c r="J37" s="38">
        <v>20</v>
      </c>
      <c r="K37" s="38">
        <v>20</v>
      </c>
      <c r="L37" s="38">
        <v>20</v>
      </c>
      <c r="M37" s="38">
        <v>20</v>
      </c>
      <c r="N37" s="38">
        <v>20</v>
      </c>
      <c r="O37" s="38">
        <v>20</v>
      </c>
      <c r="P37" s="38">
        <v>20</v>
      </c>
      <c r="Q37" s="38">
        <v>20</v>
      </c>
      <c r="R37" s="38">
        <v>20</v>
      </c>
      <c r="S37" s="47">
        <f>SUM(G37:R37)</f>
        <v>240</v>
      </c>
      <c r="T37" s="56">
        <v>12</v>
      </c>
      <c r="U37" s="56">
        <v>12</v>
      </c>
      <c r="V37" s="56">
        <v>12</v>
      </c>
      <c r="W37" s="56">
        <v>12</v>
      </c>
      <c r="X37" s="56">
        <v>12</v>
      </c>
      <c r="Y37" s="56">
        <v>12</v>
      </c>
      <c r="Z37" s="56">
        <v>12</v>
      </c>
      <c r="AA37" s="56">
        <v>12</v>
      </c>
      <c r="AB37" s="56">
        <v>12</v>
      </c>
      <c r="AC37" s="56">
        <v>12</v>
      </c>
      <c r="AD37" s="56">
        <v>10</v>
      </c>
      <c r="AE37" s="56">
        <v>10</v>
      </c>
      <c r="AF37" s="47">
        <f>SUM(T37:AE37)</f>
        <v>140</v>
      </c>
      <c r="AG37" s="25">
        <v>85571.05</v>
      </c>
      <c r="AH37" s="25">
        <v>85571.05</v>
      </c>
      <c r="AI37" s="25">
        <v>85571.05</v>
      </c>
      <c r="AJ37" s="25">
        <v>85571.05</v>
      </c>
      <c r="AK37" s="25">
        <v>85571.05</v>
      </c>
      <c r="AL37" s="25">
        <v>85571.05</v>
      </c>
      <c r="AM37" s="25">
        <v>85571.05</v>
      </c>
      <c r="AN37" s="25">
        <v>85571.05</v>
      </c>
      <c r="AO37" s="25">
        <v>85571.05</v>
      </c>
      <c r="AP37" s="25">
        <v>85571.05</v>
      </c>
      <c r="AQ37" s="25">
        <v>85571.05</v>
      </c>
      <c r="AR37" s="25">
        <v>85571.06</v>
      </c>
      <c r="AS37" s="17">
        <f>SUM(AG37:AR37)</f>
        <v>1026852.6100000001</v>
      </c>
    </row>
    <row r="38" spans="1:46" ht="21" customHeight="1" x14ac:dyDescent="0.25">
      <c r="A38" s="77" t="s">
        <v>61</v>
      </c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9"/>
      <c r="AS38" s="57">
        <f>SUM(AS37)</f>
        <v>1026852.6100000001</v>
      </c>
    </row>
    <row r="39" spans="1:46" ht="55.5" customHeight="1" x14ac:dyDescent="0.25">
      <c r="A39" s="40">
        <v>3</v>
      </c>
      <c r="B39" s="21" t="s">
        <v>74</v>
      </c>
      <c r="C39" s="18" t="s">
        <v>62</v>
      </c>
      <c r="D39" s="19">
        <v>90</v>
      </c>
      <c r="E39" s="20" t="s">
        <v>80</v>
      </c>
      <c r="F39" s="70" t="s">
        <v>97</v>
      </c>
      <c r="G39" s="55">
        <v>10</v>
      </c>
      <c r="H39" s="55">
        <v>10</v>
      </c>
      <c r="I39" s="55">
        <v>10</v>
      </c>
      <c r="J39" s="55">
        <v>10</v>
      </c>
      <c r="K39" s="55">
        <v>10</v>
      </c>
      <c r="L39" s="55">
        <v>10</v>
      </c>
      <c r="M39" s="55">
        <v>10</v>
      </c>
      <c r="N39" s="55">
        <v>10</v>
      </c>
      <c r="O39" s="55">
        <v>10</v>
      </c>
      <c r="P39" s="55">
        <v>10</v>
      </c>
      <c r="Q39" s="55">
        <v>10</v>
      </c>
      <c r="R39" s="55">
        <v>10</v>
      </c>
      <c r="S39" s="47">
        <f>SUM(G39:R39)</f>
        <v>120</v>
      </c>
      <c r="T39" s="19">
        <v>7</v>
      </c>
      <c r="U39" s="19">
        <v>7</v>
      </c>
      <c r="V39" s="19">
        <v>7</v>
      </c>
      <c r="W39" s="19">
        <v>7</v>
      </c>
      <c r="X39" s="19">
        <v>7</v>
      </c>
      <c r="Y39" s="19">
        <v>7</v>
      </c>
      <c r="Z39" s="19">
        <v>8</v>
      </c>
      <c r="AA39" s="19">
        <v>8</v>
      </c>
      <c r="AB39" s="19">
        <v>8</v>
      </c>
      <c r="AC39" s="19">
        <v>8</v>
      </c>
      <c r="AD39" s="19">
        <v>8</v>
      </c>
      <c r="AE39" s="19">
        <v>8</v>
      </c>
      <c r="AF39" s="47">
        <f>SUM(T39:AE39)</f>
        <v>90</v>
      </c>
      <c r="AG39" s="25">
        <v>309074.26</v>
      </c>
      <c r="AH39" s="25">
        <v>309074.26</v>
      </c>
      <c r="AI39" s="25">
        <v>309074.26</v>
      </c>
      <c r="AJ39" s="25">
        <v>309074.26</v>
      </c>
      <c r="AK39" s="25">
        <v>309074.26</v>
      </c>
      <c r="AL39" s="25">
        <v>309074.26</v>
      </c>
      <c r="AM39" s="25">
        <v>309074.26</v>
      </c>
      <c r="AN39" s="25">
        <v>309074.26</v>
      </c>
      <c r="AO39" s="25">
        <v>309074.26</v>
      </c>
      <c r="AP39" s="25">
        <v>309074.26</v>
      </c>
      <c r="AQ39" s="25">
        <v>309074.26</v>
      </c>
      <c r="AR39" s="25">
        <v>309074.26</v>
      </c>
      <c r="AS39" s="17">
        <f>SUM(AG39:AR39)</f>
        <v>3708891.1199999992</v>
      </c>
    </row>
    <row r="40" spans="1:46" ht="21" customHeight="1" x14ac:dyDescent="0.25">
      <c r="A40" s="77" t="s">
        <v>63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9"/>
      <c r="AS40" s="65">
        <f>SUM(AS39)</f>
        <v>3708891.1199999992</v>
      </c>
    </row>
    <row r="41" spans="1:46" ht="48.75" customHeight="1" x14ac:dyDescent="0.25">
      <c r="A41" s="40">
        <v>4</v>
      </c>
      <c r="B41" s="27" t="s">
        <v>64</v>
      </c>
      <c r="C41" s="22" t="s">
        <v>65</v>
      </c>
      <c r="D41" s="28">
        <v>4</v>
      </c>
      <c r="E41" s="29" t="s">
        <v>80</v>
      </c>
      <c r="F41" s="70" t="s">
        <v>98</v>
      </c>
      <c r="G41" s="37">
        <v>20</v>
      </c>
      <c r="H41" s="37">
        <v>20</v>
      </c>
      <c r="I41" s="37">
        <v>20</v>
      </c>
      <c r="J41" s="37">
        <v>20</v>
      </c>
      <c r="K41" s="37">
        <v>20</v>
      </c>
      <c r="L41" s="37">
        <v>20</v>
      </c>
      <c r="M41" s="37"/>
      <c r="N41" s="37"/>
      <c r="O41" s="37"/>
      <c r="P41" s="37"/>
      <c r="Q41" s="37"/>
      <c r="R41" s="37"/>
      <c r="S41" s="48">
        <f t="shared" ref="S41:S42" si="0">SUM(G41:R41)</f>
        <v>120</v>
      </c>
      <c r="T41" s="66">
        <v>0.66</v>
      </c>
      <c r="U41" s="66">
        <v>0.66</v>
      </c>
      <c r="V41" s="66">
        <v>0.66</v>
      </c>
      <c r="W41" s="66">
        <v>0.66</v>
      </c>
      <c r="X41" s="66">
        <v>0.68</v>
      </c>
      <c r="Y41" s="66">
        <v>0.68</v>
      </c>
      <c r="Z41" s="63"/>
      <c r="AA41" s="63"/>
      <c r="AB41" s="63"/>
      <c r="AC41" s="63"/>
      <c r="AD41" s="63"/>
      <c r="AE41" s="63"/>
      <c r="AF41" s="48">
        <f t="shared" ref="AF41:AF42" si="1">SUM(T41:AE41)</f>
        <v>4</v>
      </c>
      <c r="AG41" s="39">
        <v>23107.27</v>
      </c>
      <c r="AH41" s="39">
        <v>23107.27</v>
      </c>
      <c r="AI41" s="39">
        <v>23107.27</v>
      </c>
      <c r="AJ41" s="39">
        <v>23107.27</v>
      </c>
      <c r="AK41" s="39">
        <v>23107.27</v>
      </c>
      <c r="AL41" s="39">
        <v>23107.3</v>
      </c>
      <c r="AM41" s="25"/>
      <c r="AN41" s="39"/>
      <c r="AO41" s="39"/>
      <c r="AP41" s="39"/>
      <c r="AQ41" s="25"/>
      <c r="AR41" s="39"/>
      <c r="AS41" s="30">
        <f t="shared" ref="AS41:AS42" si="2">SUM(AG41:AR41)</f>
        <v>138643.65</v>
      </c>
      <c r="AT41" s="11"/>
    </row>
    <row r="42" spans="1:46" ht="55.5" customHeight="1" x14ac:dyDescent="0.25">
      <c r="A42" s="40">
        <v>5</v>
      </c>
      <c r="B42" s="27" t="s">
        <v>66</v>
      </c>
      <c r="C42" s="22" t="s">
        <v>67</v>
      </c>
      <c r="D42" s="28">
        <v>24</v>
      </c>
      <c r="E42" s="29" t="s">
        <v>80</v>
      </c>
      <c r="F42" s="70" t="s">
        <v>99</v>
      </c>
      <c r="G42" s="37">
        <v>10</v>
      </c>
      <c r="H42" s="37">
        <v>10</v>
      </c>
      <c r="I42" s="37">
        <v>10</v>
      </c>
      <c r="J42" s="37">
        <v>10</v>
      </c>
      <c r="K42" s="37">
        <v>10</v>
      </c>
      <c r="L42" s="37">
        <v>10</v>
      </c>
      <c r="M42" s="37">
        <v>10</v>
      </c>
      <c r="N42" s="37">
        <v>10</v>
      </c>
      <c r="O42" s="37">
        <v>10</v>
      </c>
      <c r="P42" s="37">
        <v>10</v>
      </c>
      <c r="Q42" s="37">
        <v>10</v>
      </c>
      <c r="R42" s="37">
        <v>10</v>
      </c>
      <c r="S42" s="48">
        <f t="shared" si="0"/>
        <v>120</v>
      </c>
      <c r="T42" s="63">
        <v>2</v>
      </c>
      <c r="U42" s="63">
        <v>2</v>
      </c>
      <c r="V42" s="63">
        <v>2</v>
      </c>
      <c r="W42" s="63">
        <v>2</v>
      </c>
      <c r="X42" s="63">
        <v>2</v>
      </c>
      <c r="Y42" s="63">
        <v>2</v>
      </c>
      <c r="Z42" s="63">
        <v>2</v>
      </c>
      <c r="AA42" s="63">
        <v>2</v>
      </c>
      <c r="AB42" s="63">
        <v>2</v>
      </c>
      <c r="AC42" s="63">
        <v>2</v>
      </c>
      <c r="AD42" s="63">
        <v>2</v>
      </c>
      <c r="AE42" s="63">
        <v>2</v>
      </c>
      <c r="AF42" s="48">
        <f t="shared" si="1"/>
        <v>24</v>
      </c>
      <c r="AG42" s="39">
        <v>14121.11</v>
      </c>
      <c r="AH42" s="39">
        <v>14121.11</v>
      </c>
      <c r="AI42" s="39">
        <v>14121.11</v>
      </c>
      <c r="AJ42" s="39">
        <v>14121.11</v>
      </c>
      <c r="AK42" s="39">
        <v>14121.11</v>
      </c>
      <c r="AL42" s="39">
        <v>14121.11</v>
      </c>
      <c r="AM42" s="39">
        <v>14121.11</v>
      </c>
      <c r="AN42" s="39">
        <v>14121.11</v>
      </c>
      <c r="AO42" s="39">
        <v>14121.11</v>
      </c>
      <c r="AP42" s="39">
        <v>14121.11</v>
      </c>
      <c r="AQ42" s="39">
        <v>14121.11</v>
      </c>
      <c r="AR42" s="39">
        <v>14121.15</v>
      </c>
      <c r="AS42" s="30">
        <f t="shared" si="2"/>
        <v>169453.36000000002</v>
      </c>
      <c r="AT42" s="11"/>
    </row>
    <row r="43" spans="1:46" ht="21.75" customHeight="1" x14ac:dyDescent="0.25">
      <c r="A43" s="77" t="s">
        <v>68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9"/>
      <c r="AS43" s="57">
        <f>SUM(AS41:AS42)</f>
        <v>308097.01</v>
      </c>
    </row>
    <row r="44" spans="1:46" ht="52.5" customHeight="1" x14ac:dyDescent="0.25">
      <c r="A44" s="40">
        <v>6</v>
      </c>
      <c r="B44" s="27" t="s">
        <v>76</v>
      </c>
      <c r="C44" s="22" t="s">
        <v>77</v>
      </c>
      <c r="D44" s="28">
        <v>400</v>
      </c>
      <c r="E44" s="29" t="s">
        <v>94</v>
      </c>
      <c r="F44" s="70" t="s">
        <v>100</v>
      </c>
      <c r="G44" s="37">
        <v>20</v>
      </c>
      <c r="H44" s="37">
        <v>20</v>
      </c>
      <c r="I44" s="37">
        <v>20</v>
      </c>
      <c r="J44" s="37">
        <v>20</v>
      </c>
      <c r="K44" s="37">
        <v>20</v>
      </c>
      <c r="L44" s="37">
        <v>20</v>
      </c>
      <c r="M44" s="37">
        <v>20</v>
      </c>
      <c r="N44" s="37">
        <v>20</v>
      </c>
      <c r="O44" s="37">
        <v>20</v>
      </c>
      <c r="P44" s="37">
        <v>20</v>
      </c>
      <c r="Q44" s="37">
        <v>20</v>
      </c>
      <c r="R44" s="37">
        <v>20</v>
      </c>
      <c r="S44" s="48">
        <f t="shared" ref="S44" si="3">SUM(G44:R44)</f>
        <v>240</v>
      </c>
      <c r="T44" s="37">
        <v>30</v>
      </c>
      <c r="U44" s="37">
        <v>30</v>
      </c>
      <c r="V44" s="37">
        <v>30</v>
      </c>
      <c r="W44" s="37">
        <v>30</v>
      </c>
      <c r="X44" s="37">
        <v>35</v>
      </c>
      <c r="Y44" s="37">
        <v>35</v>
      </c>
      <c r="Z44" s="37">
        <v>35</v>
      </c>
      <c r="AA44" s="37">
        <v>35</v>
      </c>
      <c r="AB44" s="37">
        <v>35</v>
      </c>
      <c r="AC44" s="37">
        <v>35</v>
      </c>
      <c r="AD44" s="37">
        <v>35</v>
      </c>
      <c r="AE44" s="37">
        <v>35</v>
      </c>
      <c r="AF44" s="48">
        <f t="shared" ref="AF44" si="4">SUM(T44:AE44)</f>
        <v>400</v>
      </c>
      <c r="AG44" s="39">
        <v>28712.22</v>
      </c>
      <c r="AH44" s="39">
        <v>28712.22</v>
      </c>
      <c r="AI44" s="39">
        <v>28712.22</v>
      </c>
      <c r="AJ44" s="39">
        <v>28712.22</v>
      </c>
      <c r="AK44" s="39">
        <v>28712.22</v>
      </c>
      <c r="AL44" s="39">
        <v>28712.22</v>
      </c>
      <c r="AM44" s="39">
        <v>28712.22</v>
      </c>
      <c r="AN44" s="39">
        <v>28712.22</v>
      </c>
      <c r="AO44" s="39">
        <v>28712.22</v>
      </c>
      <c r="AP44" s="39">
        <v>28712.22</v>
      </c>
      <c r="AQ44" s="39">
        <v>28712.21</v>
      </c>
      <c r="AR44" s="39">
        <v>28712.2</v>
      </c>
      <c r="AS44" s="30">
        <f t="shared" ref="AS44" si="5">SUM(AG44:AR44)</f>
        <v>344546.61000000004</v>
      </c>
      <c r="AT44" s="11"/>
    </row>
    <row r="45" spans="1:46" ht="21.75" customHeight="1" x14ac:dyDescent="0.25">
      <c r="A45" s="77" t="s">
        <v>78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9"/>
      <c r="AS45" s="57">
        <f>SUM(AS44)</f>
        <v>344546.61000000004</v>
      </c>
    </row>
    <row r="46" spans="1:46" ht="21.75" customHeight="1" x14ac:dyDescent="0.25">
      <c r="A46" s="77" t="s">
        <v>69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9"/>
      <c r="AS46" s="57">
        <f>AS45+AS43+AS40+AS38+AS36</f>
        <v>7148302.0499999998</v>
      </c>
    </row>
    <row r="47" spans="1:46" ht="55.5" customHeight="1" x14ac:dyDescent="0.25">
      <c r="A47" s="40">
        <v>7</v>
      </c>
      <c r="B47" s="21" t="s">
        <v>75</v>
      </c>
      <c r="C47" s="24" t="s">
        <v>41</v>
      </c>
      <c r="D47" s="23">
        <v>120</v>
      </c>
      <c r="E47" s="20" t="s">
        <v>81</v>
      </c>
      <c r="F47" s="70" t="s">
        <v>101</v>
      </c>
      <c r="G47" s="38">
        <v>20</v>
      </c>
      <c r="H47" s="38">
        <v>20</v>
      </c>
      <c r="I47" s="38">
        <v>20</v>
      </c>
      <c r="J47" s="38">
        <v>20</v>
      </c>
      <c r="K47" s="38">
        <v>20</v>
      </c>
      <c r="L47" s="38">
        <v>20</v>
      </c>
      <c r="M47" s="38">
        <v>20</v>
      </c>
      <c r="N47" s="38">
        <v>20</v>
      </c>
      <c r="O47" s="38">
        <v>20</v>
      </c>
      <c r="P47" s="38">
        <v>20</v>
      </c>
      <c r="Q47" s="38">
        <v>20</v>
      </c>
      <c r="R47" s="38">
        <v>20</v>
      </c>
      <c r="S47" s="47">
        <f t="shared" ref="S47" si="6">SUM(G47:R47)</f>
        <v>240</v>
      </c>
      <c r="T47" s="56">
        <v>10</v>
      </c>
      <c r="U47" s="56">
        <v>10</v>
      </c>
      <c r="V47" s="56">
        <v>10</v>
      </c>
      <c r="W47" s="56">
        <v>10</v>
      </c>
      <c r="X47" s="56">
        <v>10</v>
      </c>
      <c r="Y47" s="56">
        <v>10</v>
      </c>
      <c r="Z47" s="56">
        <v>10</v>
      </c>
      <c r="AA47" s="56">
        <v>10</v>
      </c>
      <c r="AB47" s="56">
        <v>10</v>
      </c>
      <c r="AC47" s="56">
        <v>10</v>
      </c>
      <c r="AD47" s="56">
        <v>10</v>
      </c>
      <c r="AE47" s="56">
        <v>10</v>
      </c>
      <c r="AF47" s="47">
        <f t="shared" ref="AF47" si="7">SUM(T47:AE47)</f>
        <v>120</v>
      </c>
      <c r="AG47" s="25">
        <v>95184.29</v>
      </c>
      <c r="AH47" s="25">
        <v>95184.29</v>
      </c>
      <c r="AI47" s="25">
        <v>95184.29</v>
      </c>
      <c r="AJ47" s="25">
        <v>95184.29</v>
      </c>
      <c r="AK47" s="25">
        <v>95184.29</v>
      </c>
      <c r="AL47" s="25">
        <v>95184.3</v>
      </c>
      <c r="AM47" s="25">
        <v>95184.3</v>
      </c>
      <c r="AN47" s="25">
        <v>95184.3</v>
      </c>
      <c r="AO47" s="25">
        <v>95184.3</v>
      </c>
      <c r="AP47" s="25">
        <v>95184.3</v>
      </c>
      <c r="AQ47" s="25">
        <v>95184.3</v>
      </c>
      <c r="AR47" s="25">
        <v>95184.3</v>
      </c>
      <c r="AS47" s="17">
        <f t="shared" ref="AS47" si="8">SUM(AG47:AR47)</f>
        <v>1142211.5500000003</v>
      </c>
    </row>
    <row r="48" spans="1:46" ht="21.75" customHeight="1" x14ac:dyDescent="0.25">
      <c r="A48" s="77" t="s">
        <v>70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9"/>
      <c r="AS48" s="57">
        <f>SUM(AS47:AS47)</f>
        <v>1142211.5500000003</v>
      </c>
    </row>
    <row r="49" spans="1:48" ht="53.25" customHeight="1" x14ac:dyDescent="0.25">
      <c r="A49" s="40">
        <v>8</v>
      </c>
      <c r="B49" s="21" t="s">
        <v>71</v>
      </c>
      <c r="C49" s="24" t="s">
        <v>72</v>
      </c>
      <c r="D49" s="23">
        <v>30</v>
      </c>
      <c r="E49" s="20" t="s">
        <v>80</v>
      </c>
      <c r="F49" s="70" t="s">
        <v>102</v>
      </c>
      <c r="G49" s="38">
        <v>20</v>
      </c>
      <c r="H49" s="38">
        <v>20</v>
      </c>
      <c r="I49" s="38">
        <v>20</v>
      </c>
      <c r="J49" s="38">
        <v>20</v>
      </c>
      <c r="K49" s="38">
        <v>20</v>
      </c>
      <c r="L49" s="38">
        <v>20</v>
      </c>
      <c r="M49" s="38">
        <v>20</v>
      </c>
      <c r="N49" s="38">
        <v>20</v>
      </c>
      <c r="O49" s="38">
        <v>20</v>
      </c>
      <c r="P49" s="38">
        <v>20</v>
      </c>
      <c r="Q49" s="38">
        <v>20</v>
      </c>
      <c r="R49" s="38">
        <v>20</v>
      </c>
      <c r="S49" s="47">
        <f t="shared" ref="S49" si="9">SUM(G49:R49)</f>
        <v>240</v>
      </c>
      <c r="T49" s="56">
        <v>2</v>
      </c>
      <c r="U49" s="56">
        <v>2</v>
      </c>
      <c r="V49" s="56">
        <v>2</v>
      </c>
      <c r="W49" s="56">
        <v>2</v>
      </c>
      <c r="X49" s="56">
        <v>2</v>
      </c>
      <c r="Y49" s="56">
        <v>2</v>
      </c>
      <c r="Z49" s="56">
        <v>3</v>
      </c>
      <c r="AA49" s="56">
        <v>3</v>
      </c>
      <c r="AB49" s="56">
        <v>3</v>
      </c>
      <c r="AC49" s="56">
        <v>3</v>
      </c>
      <c r="AD49" s="56">
        <v>3</v>
      </c>
      <c r="AE49" s="56">
        <v>3</v>
      </c>
      <c r="AF49" s="47">
        <f t="shared" ref="AF49" si="10">SUM(T49:AE49)</f>
        <v>30</v>
      </c>
      <c r="AG49" s="25">
        <v>87393.65</v>
      </c>
      <c r="AH49" s="25">
        <v>87393.65</v>
      </c>
      <c r="AI49" s="25">
        <v>87393.65</v>
      </c>
      <c r="AJ49" s="25">
        <v>87393.65</v>
      </c>
      <c r="AK49" s="25">
        <v>87393.65</v>
      </c>
      <c r="AL49" s="25">
        <v>87393.65</v>
      </c>
      <c r="AM49" s="25">
        <v>87393.65</v>
      </c>
      <c r="AN49" s="25">
        <v>87393.65</v>
      </c>
      <c r="AO49" s="25">
        <v>87393.65</v>
      </c>
      <c r="AP49" s="25">
        <v>87393.65</v>
      </c>
      <c r="AQ49" s="25">
        <v>87393.65</v>
      </c>
      <c r="AR49" s="25">
        <v>87393.64</v>
      </c>
      <c r="AS49" s="17">
        <f t="shared" ref="AS49" si="11">SUM(AG49:AR49)</f>
        <v>1048723.79</v>
      </c>
    </row>
    <row r="50" spans="1:48" ht="21" customHeight="1" x14ac:dyDescent="0.25">
      <c r="A50" s="77" t="s">
        <v>73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9"/>
      <c r="AS50" s="57">
        <f>SUM(AS49:AS49)</f>
        <v>1048723.79</v>
      </c>
    </row>
    <row r="51" spans="1:48" ht="24" customHeight="1" x14ac:dyDescent="0.25">
      <c r="A51" s="77" t="s">
        <v>44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9"/>
      <c r="AS51" s="57">
        <f>AS50+AS48</f>
        <v>2190935.3400000003</v>
      </c>
    </row>
    <row r="52" spans="1:48" s="2" customFormat="1" ht="21.75" customHeight="1" thickBot="1" x14ac:dyDescent="0.25">
      <c r="A52" s="41"/>
      <c r="B52" s="42"/>
      <c r="C52" s="43"/>
      <c r="D52" s="44"/>
      <c r="E52" s="45"/>
      <c r="F52" s="46"/>
      <c r="G52" s="80" t="s">
        <v>86</v>
      </c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58">
        <f>AS51+AS46</f>
        <v>9339237.3900000006</v>
      </c>
      <c r="AU52" s="3"/>
      <c r="AV52" s="4"/>
    </row>
    <row r="53" spans="1:48" s="2" customFormat="1" ht="10.5" customHeight="1" x14ac:dyDescent="0.2">
      <c r="A53" s="6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5"/>
      <c r="R53" s="5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31"/>
      <c r="AU53" s="3"/>
      <c r="AV53" s="4"/>
    </row>
    <row r="54" spans="1:48" s="2" customFormat="1" ht="10.5" customHeight="1" x14ac:dyDescent="0.2">
      <c r="A54" s="6"/>
      <c r="B54" s="71" t="s">
        <v>104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3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31"/>
      <c r="AU54" s="3"/>
      <c r="AV54" s="4"/>
    </row>
    <row r="55" spans="1:48" s="2" customFormat="1" ht="10.5" customHeight="1" x14ac:dyDescent="0.2">
      <c r="A55" s="6"/>
      <c r="B55" s="74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31"/>
      <c r="AU55" s="3"/>
      <c r="AV55" s="4"/>
    </row>
    <row r="56" spans="1:48" ht="11.25" customHeight="1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1:48" ht="11.25" customHeight="1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1:48" ht="11.25" customHeight="1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1:48" ht="15" customHeight="1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1:48" ht="15" customHeight="1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1:4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1:4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1:4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1:4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</sheetData>
  <mergeCells count="80">
    <mergeCell ref="A32:AS32"/>
    <mergeCell ref="AG33:AS33"/>
    <mergeCell ref="T33:AF33"/>
    <mergeCell ref="A33:A34"/>
    <mergeCell ref="G33:S33"/>
    <mergeCell ref="B33:B34"/>
    <mergeCell ref="C33:C34"/>
    <mergeCell ref="D33:D34"/>
    <mergeCell ref="A18:AS18"/>
    <mergeCell ref="C28:AS28"/>
    <mergeCell ref="N12:Q12"/>
    <mergeCell ref="N13:Q13"/>
    <mergeCell ref="C10:F10"/>
    <mergeCell ref="C11:F11"/>
    <mergeCell ref="A17:AS17"/>
    <mergeCell ref="A28:B28"/>
    <mergeCell ref="B14:Q14"/>
    <mergeCell ref="R14:U14"/>
    <mergeCell ref="W11:AB11"/>
    <mergeCell ref="B10:B11"/>
    <mergeCell ref="G12:J12"/>
    <mergeCell ref="G13:J13"/>
    <mergeCell ref="K12:M12"/>
    <mergeCell ref="K13:M13"/>
    <mergeCell ref="A6:AS6"/>
    <mergeCell ref="AC10:AS10"/>
    <mergeCell ref="B7:D7"/>
    <mergeCell ref="F33:F34"/>
    <mergeCell ref="E33:E34"/>
    <mergeCell ref="A24:AS24"/>
    <mergeCell ref="A23:AS23"/>
    <mergeCell ref="A26:B26"/>
    <mergeCell ref="C26:AS26"/>
    <mergeCell ref="A25:AS25"/>
    <mergeCell ref="A21:AS21"/>
    <mergeCell ref="A20:AS20"/>
    <mergeCell ref="A19:AS19"/>
    <mergeCell ref="W10:AB10"/>
    <mergeCell ref="A16:AS16"/>
    <mergeCell ref="AC11:AS11"/>
    <mergeCell ref="B12:B13"/>
    <mergeCell ref="C12:E12"/>
    <mergeCell ref="G10:Q10"/>
    <mergeCell ref="G11:Q11"/>
    <mergeCell ref="R10:U10"/>
    <mergeCell ref="R11:U11"/>
    <mergeCell ref="A1:AS1"/>
    <mergeCell ref="A2:AS2"/>
    <mergeCell ref="A3:AS3"/>
    <mergeCell ref="A15:AS15"/>
    <mergeCell ref="C13:E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R13:U13"/>
    <mergeCell ref="A22:AS22"/>
    <mergeCell ref="A27:B27"/>
    <mergeCell ref="C27:AS27"/>
    <mergeCell ref="C30:AS30"/>
    <mergeCell ref="A30:B30"/>
    <mergeCell ref="A29:B29"/>
    <mergeCell ref="C29:AS29"/>
    <mergeCell ref="B54:AB55"/>
    <mergeCell ref="A36:AR36"/>
    <mergeCell ref="A38:AR38"/>
    <mergeCell ref="A40:AR40"/>
    <mergeCell ref="A46:AR46"/>
    <mergeCell ref="A45:AR45"/>
    <mergeCell ref="G52:AR52"/>
    <mergeCell ref="A43:AR43"/>
    <mergeCell ref="A51:AR51"/>
    <mergeCell ref="A48:AR48"/>
    <mergeCell ref="A50:AR50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</vt:lpstr>
      <vt:lpstr>'POA 1'!Área_de_impresión</vt:lpstr>
      <vt:lpstr>'POA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2024-07-31T17:55:22Z</cp:lastPrinted>
  <dcterms:created xsi:type="dcterms:W3CDTF">2017-07-26T16:38:31Z</dcterms:created>
  <dcterms:modified xsi:type="dcterms:W3CDTF">2024-07-31T17:55:23Z</dcterms:modified>
</cp:coreProperties>
</file>