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23" sheetId="1" r:id="rId1"/>
  </sheets>
  <definedNames>
    <definedName name="_xlnm.Print_Area" localSheetId="0">'POA 23'!$A$1:$AS$80</definedName>
    <definedName name="_xlnm.Print_Titles" localSheetId="0">'POA 23'!$1:$5</definedName>
  </definedNames>
  <calcPr calcId="162913"/>
</workbook>
</file>

<file path=xl/calcChain.xml><?xml version="1.0" encoding="utf-8"?>
<calcChain xmlns="http://schemas.openxmlformats.org/spreadsheetml/2006/main">
  <c r="AS43" i="1" l="1"/>
  <c r="AF43" i="1"/>
  <c r="AS42" i="1"/>
  <c r="AF42" i="1"/>
  <c r="AS41" i="1"/>
  <c r="AF41" i="1"/>
  <c r="S41" i="1"/>
  <c r="AS40" i="1"/>
  <c r="AF40" i="1"/>
  <c r="S40" i="1"/>
  <c r="F80" i="1"/>
  <c r="K78" i="1"/>
  <c r="K77" i="1"/>
  <c r="K76" i="1"/>
  <c r="G80" i="1"/>
  <c r="K79" i="1"/>
  <c r="K75" i="1"/>
  <c r="K74" i="1"/>
  <c r="K73" i="1"/>
  <c r="K72" i="1"/>
  <c r="K71" i="1"/>
  <c r="K80" i="1" l="1"/>
  <c r="AS44" i="1"/>
  <c r="AS45" i="1" s="1"/>
  <c r="AF44" i="1"/>
  <c r="AS37" i="1"/>
  <c r="AF37" i="1"/>
  <c r="S37" i="1"/>
  <c r="AS36" i="1"/>
  <c r="AF36" i="1"/>
  <c r="S36" i="1"/>
  <c r="AS35" i="1"/>
  <c r="AS38" i="1" s="1"/>
  <c r="AF35" i="1"/>
  <c r="S35" i="1"/>
  <c r="AS39" i="1" l="1"/>
  <c r="AS46" i="1"/>
  <c r="AS47" i="1" s="1"/>
  <c r="E13" i="1" l="1"/>
  <c r="R13" i="1" s="1"/>
  <c r="E11" i="1" l="1"/>
  <c r="R11" i="1" s="1"/>
  <c r="R14" i="1" s="1"/>
</calcChain>
</file>

<file path=xl/sharedStrings.xml><?xml version="1.0" encoding="utf-8"?>
<sst xmlns="http://schemas.openxmlformats.org/spreadsheetml/2006/main" count="170" uniqueCount="105">
  <si>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</si>
  <si>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</si>
  <si>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</si>
  <si>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</si>
  <si>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</si>
  <si>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</si>
  <si>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</si>
  <si>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</si>
  <si>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</si>
  <si>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</si>
  <si>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</si>
  <si>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</si>
  <si>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</si>
  <si>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</si>
  <si>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</si>
  <si>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</si>
  <si>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</si>
  <si>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</si>
  <si>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</si>
  <si>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</si>
  <si>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</si>
  <si>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</si>
  <si>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</si>
  <si>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</si>
  <si>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</si>
  <si>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</si>
  <si>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</si>
  <si>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</si>
  <si>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</si>
  <si>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</si>
  <si>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</si>
  <si>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</si>
  <si>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Documentos</t>
  </si>
  <si>
    <t>Capacitaciones</t>
  </si>
  <si>
    <t>Documento</t>
  </si>
  <si>
    <t>1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</si>
  <si>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</si>
  <si>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</si>
  <si>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</si>
  <si>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</si>
  <si>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</si>
  <si>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</si>
  <si>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Implementación  del sistema de Procesamiento y Estadistica del Sector Primario del Municipio.</t>
  </si>
  <si>
    <t>DIRECCIÓN DE DESARROLLO RURAL.</t>
  </si>
  <si>
    <t>ASIGNACIÓN PRESUPUESTAL:</t>
  </si>
  <si>
    <t>FONDO GENERAL DE PARTICIPACIONES</t>
  </si>
  <si>
    <t>Capacitación técnica a productores agricolas.</t>
  </si>
  <si>
    <t>TOTAL DIAS</t>
  </si>
  <si>
    <t>1508 productores</t>
  </si>
  <si>
    <t>CLASIFICACIÓN PROGRAMATICA</t>
  </si>
  <si>
    <t>600 productores</t>
  </si>
  <si>
    <t>Integración de padron de productores agricolas.</t>
  </si>
  <si>
    <t>FUENTES DE FINANCIAMIENTO:</t>
  </si>
  <si>
    <t>Obra</t>
  </si>
  <si>
    <t>FONDO GENERAL DE PARTICIPACIONES.       FONDO DE APORTACIONES PARA LA INFRAESTRUCTURA SOCIAL MUNICIPAL (FAISM).</t>
  </si>
  <si>
    <t>Dirección de Desarrollo Rural.</t>
  </si>
  <si>
    <t>subtotal:</t>
  </si>
  <si>
    <t>FONDO DE APORTACIONES PARA LA INFRAESTRUCTURA SOCIAL MUNICIPAL (FAISM).</t>
  </si>
  <si>
    <t>Dirección de Obras Públicas.</t>
  </si>
  <si>
    <t>SUBTOTAL DIRECCIÓN DE DESARROLLO RURAL:</t>
  </si>
  <si>
    <t>SUBTOTAL FONDO GENERAL DE PARTICIPACIONES:</t>
  </si>
  <si>
    <t>SUBTOTAL DIRECCIÓN DE OBRAS PÚBLICAS:</t>
  </si>
  <si>
    <t>SUBTOTAL FONDO DE APORTACIONES PARA LA INFRAESTRUCTURA SOCIAL MUNICIPAL:</t>
  </si>
  <si>
    <t>128 productores</t>
  </si>
  <si>
    <t>TOTAL DEL PROGRAMA 23. PRODUCCIÓN AGRICOLA PARA EL AUTOCONSUMO: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</si>
  <si>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</si>
  <si>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</si>
  <si>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</si>
  <si>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23.1.1 Realizar la Estadistica del Sector Primario del Municipio.</t>
  </si>
  <si>
    <t xml:space="preserve">                                  23. Producción agricola para el autoconsumo.                                     </t>
  </si>
  <si>
    <t>23.1 Implementación del sistema de Procesamiento y Estadistica del Sector Primario del Municipio.                                                                                                                                                                                                        23.2 Tecnificación Agricola.                                                                                                                                                                                                                                                                                                                                                     23.3 Caminos Sacacosechas.</t>
  </si>
  <si>
    <t>Objetivo 2.35 Lograr la autosuficiencia alimentaria via el aumento de la producción y la productividad agropecuaría y acuicola, pesquera.</t>
  </si>
  <si>
    <t>EJE 2. DESARROLLO ECONÓMICO SOSTENIBLE</t>
  </si>
  <si>
    <t>2.35.1 Impulsar la capacidad productiva con apoyos directos a productores agropecuarios y pesqueros de pequeña y mediana escala, con un enfoque agroecológico.                                                                                                                                                                                                                                                   2.35.2 Fomentar la producción uso y acceso a insumos productivos para incrementar la productividad agropecuaria y acuicola.</t>
  </si>
  <si>
    <t>2.35.1.1 Impulsar la producciòn de granos basicos con la entrega de apoyos directos, precios competitivos y sin intermediarios, a través de programas sostenibles de fertilización química y orgánica.                                                                                                 2.35.1.4 Mejorar la infraestructura hidroagrícola, que permitan la conservación y el aprovechamiento sostenible del agua y del suelo.
2.35.1.5 Impulsar obras de almacenamiento y conservación de agua y suelo.                                                                                                                                                                                                                                                                                                            2.35.2.1 Establecer una politica integral de semillas nativas, criollas y mejoradas e insumos organicos.
2.35.2.2 Impulsar la producción y uso de insumos organicos y restauradores de suelo.
2.35.2.3. Promover la producción y la recuperación de pastizales.</t>
  </si>
  <si>
    <t>ALINEACIÓN AL PLAN ESTATAL DE DESARROLLO  2021 - 2027.</t>
  </si>
  <si>
    <t>100 productores</t>
  </si>
  <si>
    <t>120 productores</t>
  </si>
  <si>
    <t>DDR/PAPA/006-24</t>
  </si>
  <si>
    <t>DDR/PAPA/007-24</t>
  </si>
  <si>
    <t>DDR/PA/008-24</t>
  </si>
  <si>
    <t>Construcción de caminos sacacosechas en la localidad de Tlachichiltipan (tercer etapa).</t>
  </si>
  <si>
    <t>DOP/PAPA/009-24</t>
  </si>
  <si>
    <t>Construcción de camino sacacosecha Lobotepec-Buena Vista de los Aires.</t>
  </si>
  <si>
    <t>Construcción de camino sacacosecha Quetzalapa-Villa de Guadalupe (segunda etapa).</t>
  </si>
  <si>
    <t>Construcción de camino sacacosecha en la localidad de San Marcos Ixtlahuac.</t>
  </si>
  <si>
    <t>Construcción de camino sacacosecha en la localidad de Cacahuatepec (segunda etapa).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</si>
  <si>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</si>
  <si>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</si>
  <si>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</si>
  <si>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</si>
  <si>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</si>
  <si>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</si>
  <si>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</si>
  <si>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</si>
  <si>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</si>
  <si>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</si>
  <si>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</si>
  <si>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</si>
  <si>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TOTALES</t>
  </si>
  <si>
    <t>Obra cancelada</t>
  </si>
  <si>
    <t>Ajuste presupuestal</t>
  </si>
  <si>
    <t xml:space="preserve">Construcción de camino de acceso a iglesia-acceso principal en la localidad de la Haciendita. </t>
  </si>
  <si>
    <t>Obra nueva</t>
  </si>
  <si>
    <t>NOTA: El Programa 23. Producción Agricola para el Autoconsumo; disminuyó $ 693,551.72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</si>
</sst>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220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15" fillId="0" borderId="5" xfId="5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 wrapText="1"/>
    </xf>
    <xf numFmtId="165" fontId="26" fillId="0" borderId="6" xfId="0" applyNumberFormat="1" applyFont="1" applyBorder="1"/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165" fontId="15" fillId="0" borderId="2" xfId="5" applyNumberFormat="1" applyFont="1" applyFill="1" applyBorder="1" applyAlignment="1">
      <alignment horizontal="center" vertical="center" wrapText="1"/>
    </xf>
    <xf numFmtId="165" fontId="15" fillId="0" borderId="4" xfId="5" applyNumberFormat="1" applyFont="1" applyFill="1" applyBorder="1" applyAlignment="1">
      <alignment horizontal="center" vertical="center" wrapText="1"/>
    </xf>
    <xf numFmtId="165" fontId="15" fillId="0" borderId="3" xfId="5" applyNumberFormat="1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27" fillId="8" borderId="30" xfId="0" applyFont="1" applyFill="1" applyBorder="1" applyAlignment="1">
      <alignment horizontal="center" vertical="center"/>
    </xf>
    <xf numFmtId="0" fontId="27" fillId="8" borderId="0" xfId="0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 wrapText="1"/>
    </xf>
    <xf numFmtId="0" fontId="15" fillId="0" borderId="31" xfId="5" applyFont="1" applyFill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center" vertical="center" wrapText="1"/>
    </xf>
    <xf numFmtId="0" fontId="15" fillId="0" borderId="22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15" fillId="0" borderId="22" xfId="5" applyFont="1" applyFill="1" applyBorder="1" applyAlignment="1">
      <alignment horizontal="center" vertical="center" textRotation="90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center" vertical="center" wrapText="1"/>
    </xf>
    <xf numFmtId="0" fontId="15" fillId="0" borderId="32" xfId="5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165" fontId="26" fillId="0" borderId="6" xfId="0" applyNumberFormat="1" applyFont="1" applyBorder="1"/>
    <xf numFmtId="0" fontId="26" fillId="0" borderId="6" xfId="0" applyFont="1" applyBorder="1"/>
    <xf numFmtId="165" fontId="26" fillId="0" borderId="2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571501</xdr:colOff>
      <xdr:row>53</xdr:row>
      <xdr:rowOff>63657</xdr:rowOff>
    </xdr:from>
    <xdr:to>
      <xdr:col>44</xdr:col>
      <xdr:colOff>583407</xdr:colOff>
      <xdr:row>59</xdr:row>
      <xdr:rowOff>178594</xdr:rowOff>
    </xdr:to>
    <xdr:grpSp>
      <xdr:nvGrpSpPr>
        <xdr:cNvPr id="2" name="Grupo 1"/>
        <xdr:cNvGrpSpPr/>
      </xdr:nvGrpSpPr>
      <xdr:grpSpPr>
        <a:xfrm>
          <a:off x="895351" y="20161407"/>
          <a:ext cx="14232731" cy="1257937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86041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0"/>
  <sheetViews>
    <sheetView tabSelected="1" view="pageBreakPreview" topLeftCell="A54" zoomScaleSheetLayoutView="100" workbookViewId="0">
      <selection activeCell="A64" sqref="A64:XFD64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2" t="s">
        <v>36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</row>
    <row r="2" spans="1:47" ht="11.25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</row>
    <row r="3" spans="1:47" ht="19.5" customHeight="1" x14ac:dyDescent="0.25">
      <c r="A3" s="144" t="s">
        <v>87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</row>
    <row r="4" spans="1:47" ht="11.25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47" ht="12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</row>
    <row r="6" spans="1:47" ht="8.25" customHeigh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5"/>
    </row>
    <row r="7" spans="1:47" ht="19.5" customHeight="1" x14ac:dyDescent="0.25">
      <c r="A7" s="50"/>
      <c r="B7" s="120" t="s">
        <v>26</v>
      </c>
      <c r="C7" s="120"/>
      <c r="D7" s="120"/>
      <c r="E7" s="120" t="s">
        <v>43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50"/>
      <c r="W7" s="124" t="s">
        <v>21</v>
      </c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52"/>
      <c r="AU7" s="51"/>
    </row>
    <row r="8" spans="1:47" ht="45" customHeight="1" x14ac:dyDescent="0.25">
      <c r="A8" s="50"/>
      <c r="B8" s="121" t="s">
        <v>52</v>
      </c>
      <c r="C8" s="121"/>
      <c r="D8" s="121"/>
      <c r="E8" s="126" t="s">
        <v>54</v>
      </c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8"/>
      <c r="V8" s="50"/>
      <c r="W8" s="122" t="s">
        <v>13</v>
      </c>
      <c r="X8" s="122"/>
      <c r="Y8" s="122"/>
      <c r="Z8" s="122"/>
      <c r="AA8" s="122"/>
      <c r="AB8" s="122"/>
      <c r="AC8" s="137" t="s">
        <v>40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55"/>
      <c r="AU8" s="53"/>
    </row>
    <row r="9" spans="1:47" ht="19.5" customHeight="1" x14ac:dyDescent="0.25">
      <c r="A9" s="50"/>
      <c r="B9" s="139" t="s">
        <v>44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1"/>
      <c r="V9" s="50"/>
      <c r="W9" s="122" t="s">
        <v>14</v>
      </c>
      <c r="X9" s="122"/>
      <c r="Y9" s="122"/>
      <c r="Z9" s="122"/>
      <c r="AA9" s="122"/>
      <c r="AB9" s="122"/>
      <c r="AC9" s="137" t="s">
        <v>39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55"/>
      <c r="AU9" s="53"/>
    </row>
    <row r="10" spans="1:47" ht="19.5" customHeight="1" x14ac:dyDescent="0.25">
      <c r="A10" s="50"/>
      <c r="B10" s="167" t="s">
        <v>45</v>
      </c>
      <c r="C10" s="168"/>
      <c r="D10" s="169"/>
      <c r="E10" s="164" t="s">
        <v>55</v>
      </c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6"/>
      <c r="R10" s="157" t="s">
        <v>56</v>
      </c>
      <c r="S10" s="158"/>
      <c r="T10" s="158"/>
      <c r="U10" s="159"/>
      <c r="V10" s="50"/>
      <c r="W10" s="122" t="s">
        <v>17</v>
      </c>
      <c r="X10" s="122"/>
      <c r="Y10" s="122"/>
      <c r="Z10" s="122"/>
      <c r="AA10" s="122"/>
      <c r="AB10" s="122"/>
      <c r="AC10" s="137" t="s">
        <v>41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55"/>
      <c r="AU10" s="53"/>
    </row>
    <row r="11" spans="1:47" ht="27" customHeight="1" x14ac:dyDescent="0.25">
      <c r="A11" s="50"/>
      <c r="B11" s="170"/>
      <c r="C11" s="171"/>
      <c r="D11" s="172"/>
      <c r="E11" s="160">
        <f>AS39</f>
        <v>252788.72999999998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2"/>
      <c r="R11" s="163">
        <f>SUM(E11)</f>
        <v>252788.72999999998</v>
      </c>
      <c r="S11" s="158"/>
      <c r="T11" s="158"/>
      <c r="U11" s="159"/>
      <c r="V11" s="50"/>
      <c r="W11" s="123" t="s">
        <v>49</v>
      </c>
      <c r="X11" s="123"/>
      <c r="Y11" s="123"/>
      <c r="Z11" s="123"/>
      <c r="AA11" s="123"/>
      <c r="AB11" s="123"/>
      <c r="AC11" s="118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56"/>
      <c r="AU11" s="54"/>
    </row>
    <row r="12" spans="1:47" ht="27" customHeight="1" x14ac:dyDescent="0.25">
      <c r="A12" s="61"/>
      <c r="B12" s="151" t="s">
        <v>57</v>
      </c>
      <c r="C12" s="152"/>
      <c r="D12" s="153"/>
      <c r="E12" s="157" t="s">
        <v>58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9"/>
      <c r="R12" s="157" t="s">
        <v>56</v>
      </c>
      <c r="S12" s="158"/>
      <c r="T12" s="158"/>
      <c r="U12" s="159"/>
      <c r="V12" s="61"/>
      <c r="W12" s="63"/>
      <c r="X12" s="63"/>
      <c r="Y12" s="63"/>
      <c r="Z12" s="63"/>
      <c r="AA12" s="63"/>
      <c r="AB12" s="63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</row>
    <row r="13" spans="1:47" ht="27" customHeight="1" x14ac:dyDescent="0.25">
      <c r="A13" s="61"/>
      <c r="B13" s="154"/>
      <c r="C13" s="155"/>
      <c r="D13" s="156"/>
      <c r="E13" s="160">
        <f>AS45</f>
        <v>6683133.8600000003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2"/>
      <c r="R13" s="163">
        <f>SUM(E13)</f>
        <v>6683133.8600000003</v>
      </c>
      <c r="S13" s="158"/>
      <c r="T13" s="158"/>
      <c r="U13" s="159"/>
      <c r="V13" s="61"/>
      <c r="W13" s="63"/>
      <c r="X13" s="63"/>
      <c r="Y13" s="63"/>
      <c r="Z13" s="63"/>
      <c r="AA13" s="63"/>
      <c r="AB13" s="63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</row>
    <row r="14" spans="1:47" ht="27" customHeight="1" x14ac:dyDescent="0.25">
      <c r="A14" s="61"/>
      <c r="B14" s="145" t="s">
        <v>64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7"/>
      <c r="R14" s="148">
        <f>R13+R11</f>
        <v>6935922.5899999999</v>
      </c>
      <c r="S14" s="149"/>
      <c r="T14" s="149"/>
      <c r="U14" s="150"/>
      <c r="V14" s="61"/>
      <c r="W14" s="63"/>
      <c r="X14" s="63"/>
      <c r="Y14" s="63"/>
      <c r="Z14" s="63"/>
      <c r="AA14" s="63"/>
      <c r="AB14" s="63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</row>
    <row r="15" spans="1:47" ht="12" customHeight="1" x14ac:dyDescent="0.25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</row>
    <row r="16" spans="1:47" ht="30" customHeight="1" x14ac:dyDescent="0.25">
      <c r="A16" s="134" t="s">
        <v>75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6"/>
    </row>
    <row r="17" spans="1:47" s="9" customFormat="1" ht="20.100000000000001" customHeight="1" x14ac:dyDescent="0.25">
      <c r="A17" s="131" t="s">
        <v>16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3"/>
      <c r="AU17" s="10"/>
    </row>
    <row r="18" spans="1:47" s="11" customFormat="1" ht="30" customHeight="1" x14ac:dyDescent="0.25">
      <c r="A18" s="102" t="s">
        <v>72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30"/>
      <c r="AU18" s="1"/>
    </row>
    <row r="19" spans="1:47" s="11" customFormat="1" ht="20.100000000000001" customHeight="1" x14ac:dyDescent="0.25">
      <c r="A19" s="131" t="s">
        <v>15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3"/>
      <c r="AU19" s="1"/>
    </row>
    <row r="20" spans="1:47" s="11" customFormat="1" ht="30" customHeight="1" x14ac:dyDescent="0.25">
      <c r="A20" s="102" t="s">
        <v>71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30"/>
      <c r="AU20" s="1"/>
    </row>
    <row r="21" spans="1:47" s="11" customFormat="1" ht="20.100000000000001" customHeight="1" x14ac:dyDescent="0.25">
      <c r="A21" s="131" t="s">
        <v>22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3"/>
      <c r="AU21" s="1"/>
    </row>
    <row r="22" spans="1:47" s="11" customFormat="1" ht="37.5" customHeight="1" x14ac:dyDescent="0.25">
      <c r="A22" s="102" t="s">
        <v>73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30"/>
      <c r="AU22" s="1"/>
    </row>
    <row r="23" spans="1:47" s="11" customFormat="1" ht="20.100000000000001" customHeight="1" x14ac:dyDescent="0.25">
      <c r="A23" s="131" t="s">
        <v>20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3"/>
      <c r="AU23" s="1"/>
    </row>
    <row r="24" spans="1:47" s="11" customFormat="1" ht="94.5" customHeight="1" x14ac:dyDescent="0.25">
      <c r="A24" s="102" t="s">
        <v>74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30"/>
      <c r="AU24" s="1"/>
    </row>
    <row r="25" spans="1:47" s="11" customFormat="1" ht="30" customHeight="1" x14ac:dyDescent="0.25">
      <c r="A25" s="176" t="s">
        <v>65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8"/>
      <c r="AU25" s="1"/>
    </row>
    <row r="26" spans="1:47" s="11" customFormat="1" ht="30" customHeight="1" x14ac:dyDescent="0.25">
      <c r="A26" s="102" t="s">
        <v>23</v>
      </c>
      <c r="B26" s="103"/>
      <c r="C26" s="104" t="s">
        <v>66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1" customFormat="1" ht="30" customHeight="1" x14ac:dyDescent="0.25">
      <c r="A27" s="102" t="s">
        <v>24</v>
      </c>
      <c r="B27" s="103"/>
      <c r="C27" s="104" t="s">
        <v>67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1" customFormat="1" ht="30" customHeight="1" x14ac:dyDescent="0.25">
      <c r="A28" s="97" t="s">
        <v>25</v>
      </c>
      <c r="B28" s="98"/>
      <c r="C28" s="94" t="s">
        <v>68</v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6"/>
      <c r="AU28" s="1"/>
    </row>
    <row r="29" spans="1:47" s="11" customFormat="1" ht="30" customHeight="1" x14ac:dyDescent="0.25">
      <c r="A29" s="102" t="s">
        <v>38</v>
      </c>
      <c r="B29" s="103"/>
      <c r="C29" s="104" t="s">
        <v>69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70.5" customHeight="1" x14ac:dyDescent="0.25">
      <c r="A30" s="97" t="s">
        <v>37</v>
      </c>
      <c r="B30" s="98"/>
      <c r="C30" s="94" t="s">
        <v>70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7" ht="9.75" customHeight="1" thickBot="1" x14ac:dyDescent="0.3">
      <c r="A31" s="65"/>
      <c r="B31" s="66"/>
      <c r="C31" s="67"/>
      <c r="D31" s="67"/>
      <c r="E31" s="67"/>
      <c r="F31" s="67"/>
      <c r="G31" s="65"/>
      <c r="H31" s="65"/>
      <c r="I31" s="65"/>
      <c r="J31" s="65"/>
      <c r="K31" s="65"/>
      <c r="L31" s="65"/>
      <c r="M31" s="65"/>
      <c r="N31" s="65"/>
      <c r="O31" s="65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9"/>
      <c r="AQ31" s="69"/>
      <c r="AR31" s="69"/>
      <c r="AS31" s="69"/>
    </row>
    <row r="32" spans="1:47" ht="23.25" customHeight="1" x14ac:dyDescent="0.25">
      <c r="A32" s="107" t="s">
        <v>31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9"/>
    </row>
    <row r="33" spans="1:48" ht="15" customHeight="1" x14ac:dyDescent="0.25">
      <c r="A33" s="114" t="s">
        <v>19</v>
      </c>
      <c r="B33" s="116" t="s">
        <v>12</v>
      </c>
      <c r="C33" s="99" t="s">
        <v>28</v>
      </c>
      <c r="D33" s="88" t="s">
        <v>29</v>
      </c>
      <c r="E33" s="88" t="s">
        <v>30</v>
      </c>
      <c r="F33" s="86" t="s">
        <v>27</v>
      </c>
      <c r="G33" s="110" t="s"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3"/>
      <c r="T33" s="110" t="s">
        <v>11</v>
      </c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3"/>
      <c r="AG33" s="110" t="s">
        <v>18</v>
      </c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2"/>
    </row>
    <row r="34" spans="1:48" ht="33" customHeight="1" x14ac:dyDescent="0.25">
      <c r="A34" s="115"/>
      <c r="B34" s="117"/>
      <c r="C34" s="100"/>
      <c r="D34" s="101"/>
      <c r="E34" s="89"/>
      <c r="F34" s="87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3" t="s">
        <v>47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3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7" t="s">
        <v>5</v>
      </c>
      <c r="AN34" s="27" t="s">
        <v>4</v>
      </c>
      <c r="AO34" s="27" t="s">
        <v>6</v>
      </c>
      <c r="AP34" s="27" t="s">
        <v>7</v>
      </c>
      <c r="AQ34" s="27" t="s">
        <v>8</v>
      </c>
      <c r="AR34" s="27" t="s">
        <v>9</v>
      </c>
      <c r="AS34" s="17" t="s">
        <v>10</v>
      </c>
    </row>
    <row r="35" spans="1:48" ht="60" customHeight="1" x14ac:dyDescent="0.25">
      <c r="A35" s="34" t="s">
        <v>35</v>
      </c>
      <c r="B35" s="22" t="s">
        <v>42</v>
      </c>
      <c r="C35" s="19" t="s">
        <v>32</v>
      </c>
      <c r="D35" s="20">
        <v>1</v>
      </c>
      <c r="E35" s="21" t="s">
        <v>48</v>
      </c>
      <c r="F35" s="62" t="s">
        <v>78</v>
      </c>
      <c r="G35" s="37">
        <v>20</v>
      </c>
      <c r="H35" s="37">
        <v>20</v>
      </c>
      <c r="I35" s="37">
        <v>20</v>
      </c>
      <c r="J35" s="37">
        <v>20</v>
      </c>
      <c r="K35" s="37">
        <v>20</v>
      </c>
      <c r="L35" s="37">
        <v>20</v>
      </c>
      <c r="M35" s="37">
        <v>10</v>
      </c>
      <c r="N35" s="37">
        <v>10</v>
      </c>
      <c r="O35" s="37">
        <v>10</v>
      </c>
      <c r="P35" s="37">
        <v>10</v>
      </c>
      <c r="Q35" s="37">
        <v>10</v>
      </c>
      <c r="R35" s="37">
        <v>10</v>
      </c>
      <c r="S35" s="47">
        <f>SUM(G35:R35)</f>
        <v>180</v>
      </c>
      <c r="T35" s="48">
        <v>0.09</v>
      </c>
      <c r="U35" s="48">
        <v>0.09</v>
      </c>
      <c r="V35" s="48">
        <v>0.09</v>
      </c>
      <c r="W35" s="48">
        <v>0.09</v>
      </c>
      <c r="X35" s="48">
        <v>0.08</v>
      </c>
      <c r="Y35" s="48">
        <v>0.08</v>
      </c>
      <c r="Z35" s="48">
        <v>0.08</v>
      </c>
      <c r="AA35" s="48">
        <v>0.08</v>
      </c>
      <c r="AB35" s="48">
        <v>0.08</v>
      </c>
      <c r="AC35" s="48">
        <v>0.08</v>
      </c>
      <c r="AD35" s="48">
        <v>0.08</v>
      </c>
      <c r="AE35" s="48">
        <v>0.08</v>
      </c>
      <c r="AF35" s="47">
        <f>SUM(T35:AE35)</f>
        <v>0.99999999999999978</v>
      </c>
      <c r="AG35" s="26">
        <v>6219.26</v>
      </c>
      <c r="AH35" s="26">
        <v>6219.26</v>
      </c>
      <c r="AI35" s="26">
        <v>6219.26</v>
      </c>
      <c r="AJ35" s="26">
        <v>6219.26</v>
      </c>
      <c r="AK35" s="26">
        <v>6219.26</v>
      </c>
      <c r="AL35" s="26">
        <v>6219.26</v>
      </c>
      <c r="AM35" s="26">
        <v>6219.26</v>
      </c>
      <c r="AN35" s="26">
        <v>6219.26</v>
      </c>
      <c r="AO35" s="26">
        <v>6219.26</v>
      </c>
      <c r="AP35" s="26">
        <v>6219.26</v>
      </c>
      <c r="AQ35" s="26">
        <v>6219.24</v>
      </c>
      <c r="AR35" s="26">
        <v>6219.22</v>
      </c>
      <c r="AS35" s="18">
        <f>SUM(AG35:AR35)</f>
        <v>74631.060000000012</v>
      </c>
    </row>
    <row r="36" spans="1:48" ht="63" customHeight="1" x14ac:dyDescent="0.25">
      <c r="A36" s="39">
        <v>2</v>
      </c>
      <c r="B36" s="22" t="s">
        <v>46</v>
      </c>
      <c r="C36" s="19" t="s">
        <v>33</v>
      </c>
      <c r="D36" s="20">
        <v>12</v>
      </c>
      <c r="E36" s="21" t="s">
        <v>50</v>
      </c>
      <c r="F36" s="62" t="s">
        <v>79</v>
      </c>
      <c r="G36" s="57">
        <v>20</v>
      </c>
      <c r="H36" s="57">
        <v>20</v>
      </c>
      <c r="I36" s="37">
        <v>20</v>
      </c>
      <c r="J36" s="37">
        <v>20</v>
      </c>
      <c r="K36" s="37">
        <v>20</v>
      </c>
      <c r="L36" s="37">
        <v>20</v>
      </c>
      <c r="M36" s="57">
        <v>20</v>
      </c>
      <c r="N36" s="57">
        <v>20</v>
      </c>
      <c r="O36" s="57">
        <v>20</v>
      </c>
      <c r="P36" s="57">
        <v>20</v>
      </c>
      <c r="Q36" s="57">
        <v>20</v>
      </c>
      <c r="R36" s="57">
        <v>20</v>
      </c>
      <c r="S36" s="47">
        <f>SUM(G36:R36)</f>
        <v>240</v>
      </c>
      <c r="T36" s="20">
        <v>1</v>
      </c>
      <c r="U36" s="20">
        <v>1</v>
      </c>
      <c r="V36" s="20">
        <v>1</v>
      </c>
      <c r="W36" s="24">
        <v>1</v>
      </c>
      <c r="X36" s="20">
        <v>1</v>
      </c>
      <c r="Y36" s="24">
        <v>1</v>
      </c>
      <c r="Z36" s="20">
        <v>1</v>
      </c>
      <c r="AA36" s="24">
        <v>1</v>
      </c>
      <c r="AB36" s="20">
        <v>1</v>
      </c>
      <c r="AC36" s="24">
        <v>1</v>
      </c>
      <c r="AD36" s="20">
        <v>1</v>
      </c>
      <c r="AE36" s="24">
        <v>1</v>
      </c>
      <c r="AF36" s="47">
        <f>SUM(T36:AE36)</f>
        <v>12</v>
      </c>
      <c r="AG36" s="26">
        <v>8627.2099999999991</v>
      </c>
      <c r="AH36" s="26">
        <v>8627.2099999999991</v>
      </c>
      <c r="AI36" s="26">
        <v>8627.2099999999991</v>
      </c>
      <c r="AJ36" s="26">
        <v>8627.2099999999991</v>
      </c>
      <c r="AK36" s="26">
        <v>8627.2099999999991</v>
      </c>
      <c r="AL36" s="26">
        <v>8627.2099999999991</v>
      </c>
      <c r="AM36" s="26">
        <v>8627.2099999999991</v>
      </c>
      <c r="AN36" s="26">
        <v>8627.2099999999991</v>
      </c>
      <c r="AO36" s="26">
        <v>8627.2099999999991</v>
      </c>
      <c r="AP36" s="26">
        <v>8627.2099999999991</v>
      </c>
      <c r="AQ36" s="26">
        <v>8627.2099999999991</v>
      </c>
      <c r="AR36" s="26">
        <v>8627.26</v>
      </c>
      <c r="AS36" s="18">
        <f>SUM(AG36:AR36)</f>
        <v>103526.56999999996</v>
      </c>
    </row>
    <row r="37" spans="1:48" ht="56.25" customHeight="1" x14ac:dyDescent="0.25">
      <c r="A37" s="39">
        <v>3</v>
      </c>
      <c r="B37" s="28" t="s">
        <v>51</v>
      </c>
      <c r="C37" s="23" t="s">
        <v>34</v>
      </c>
      <c r="D37" s="29">
        <v>1</v>
      </c>
      <c r="E37" s="30" t="s">
        <v>48</v>
      </c>
      <c r="F37" s="62" t="s">
        <v>80</v>
      </c>
      <c r="G37" s="35">
        <v>20</v>
      </c>
      <c r="H37" s="35">
        <v>20</v>
      </c>
      <c r="I37" s="35">
        <v>20</v>
      </c>
      <c r="J37" s="35">
        <v>20</v>
      </c>
      <c r="K37" s="35">
        <v>20</v>
      </c>
      <c r="L37" s="35"/>
      <c r="M37" s="35"/>
      <c r="N37" s="35"/>
      <c r="O37" s="35"/>
      <c r="P37" s="35"/>
      <c r="Q37" s="35"/>
      <c r="R37" s="35"/>
      <c r="S37" s="49">
        <f t="shared" ref="S37" si="0">SUM(G37:R37)</f>
        <v>100</v>
      </c>
      <c r="T37" s="36">
        <v>0.2</v>
      </c>
      <c r="U37" s="36">
        <v>0.2</v>
      </c>
      <c r="V37" s="36">
        <v>0.2</v>
      </c>
      <c r="W37" s="36">
        <v>0.2</v>
      </c>
      <c r="X37" s="36">
        <v>0.2</v>
      </c>
      <c r="Y37" s="36"/>
      <c r="Z37" s="36"/>
      <c r="AA37" s="36"/>
      <c r="AB37" s="36"/>
      <c r="AC37" s="36"/>
      <c r="AD37" s="36"/>
      <c r="AE37" s="36"/>
      <c r="AF37" s="49">
        <f t="shared" ref="AF37" si="1">SUM(T37:AE37)</f>
        <v>1</v>
      </c>
      <c r="AG37" s="38">
        <v>14926.22</v>
      </c>
      <c r="AH37" s="38">
        <v>14926.22</v>
      </c>
      <c r="AI37" s="38">
        <v>14926.22</v>
      </c>
      <c r="AJ37" s="38">
        <v>14926.22</v>
      </c>
      <c r="AK37" s="38">
        <v>14926.22</v>
      </c>
      <c r="AL37" s="38"/>
      <c r="AM37" s="26"/>
      <c r="AN37" s="38"/>
      <c r="AO37" s="38"/>
      <c r="AP37" s="38"/>
      <c r="AQ37" s="26"/>
      <c r="AR37" s="38"/>
      <c r="AS37" s="31">
        <f t="shared" ref="AS37" si="2">SUM(AG37:AR37)</f>
        <v>74631.099999999991</v>
      </c>
      <c r="AT37" s="12"/>
    </row>
    <row r="38" spans="1:48" ht="21" customHeight="1" x14ac:dyDescent="0.25">
      <c r="A38" s="91" t="s">
        <v>59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3"/>
      <c r="AS38" s="59">
        <f>SUM(AS35:AS37)</f>
        <v>252788.72999999998</v>
      </c>
    </row>
    <row r="39" spans="1:48" ht="22.5" customHeight="1" x14ac:dyDescent="0.25">
      <c r="A39" s="91" t="s">
        <v>60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3"/>
      <c r="AS39" s="59">
        <f>SUM(AS38)</f>
        <v>252788.72999999998</v>
      </c>
    </row>
    <row r="40" spans="1:48" ht="61.5" customHeight="1" x14ac:dyDescent="0.25">
      <c r="A40" s="39">
        <v>4</v>
      </c>
      <c r="B40" s="22" t="s">
        <v>83</v>
      </c>
      <c r="C40" s="25" t="s">
        <v>53</v>
      </c>
      <c r="D40" s="24">
        <v>1</v>
      </c>
      <c r="E40" s="21" t="s">
        <v>76</v>
      </c>
      <c r="F40" s="62" t="s">
        <v>82</v>
      </c>
      <c r="G40" s="57"/>
      <c r="H40" s="57"/>
      <c r="I40" s="37"/>
      <c r="J40" s="37"/>
      <c r="K40" s="37"/>
      <c r="L40" s="37"/>
      <c r="M40" s="57"/>
      <c r="N40" s="57">
        <v>15</v>
      </c>
      <c r="O40" s="57">
        <v>15</v>
      </c>
      <c r="P40" s="57"/>
      <c r="Q40" s="57"/>
      <c r="R40" s="57"/>
      <c r="S40" s="47">
        <f t="shared" ref="S40:S41" si="3">SUM(G40:R40)</f>
        <v>30</v>
      </c>
      <c r="T40" s="58"/>
      <c r="U40" s="58"/>
      <c r="V40" s="58"/>
      <c r="W40" s="58"/>
      <c r="X40" s="58"/>
      <c r="Y40" s="58"/>
      <c r="Z40" s="58"/>
      <c r="AA40" s="48">
        <v>0.5</v>
      </c>
      <c r="AB40" s="48">
        <v>0.5</v>
      </c>
      <c r="AC40" s="58"/>
      <c r="AD40" s="58"/>
      <c r="AE40" s="58"/>
      <c r="AF40" s="47">
        <f t="shared" ref="AF40:AF43" si="4">SUM(T40:AE40)</f>
        <v>1</v>
      </c>
      <c r="AG40" s="26"/>
      <c r="AH40" s="26"/>
      <c r="AI40" s="26"/>
      <c r="AJ40" s="26"/>
      <c r="AK40" s="26"/>
      <c r="AL40" s="26"/>
      <c r="AM40" s="26"/>
      <c r="AN40" s="26">
        <v>350000</v>
      </c>
      <c r="AO40" s="26">
        <v>350000</v>
      </c>
      <c r="AP40" s="26"/>
      <c r="AQ40" s="26"/>
      <c r="AR40" s="26"/>
      <c r="AS40" s="18">
        <f t="shared" ref="AS40:AS43" si="5">SUM(AG40:AR40)</f>
        <v>700000</v>
      </c>
    </row>
    <row r="41" spans="1:48" ht="60.75" customHeight="1" x14ac:dyDescent="0.25">
      <c r="A41" s="39">
        <v>5</v>
      </c>
      <c r="B41" s="22" t="s">
        <v>84</v>
      </c>
      <c r="C41" s="25" t="s">
        <v>53</v>
      </c>
      <c r="D41" s="24">
        <v>1</v>
      </c>
      <c r="E41" s="21" t="s">
        <v>63</v>
      </c>
      <c r="F41" s="62" t="s">
        <v>82</v>
      </c>
      <c r="G41" s="57"/>
      <c r="H41" s="57"/>
      <c r="I41" s="37"/>
      <c r="J41" s="37"/>
      <c r="K41" s="37"/>
      <c r="L41" s="37"/>
      <c r="M41" s="57"/>
      <c r="N41" s="57">
        <v>15</v>
      </c>
      <c r="O41" s="57">
        <v>15</v>
      </c>
      <c r="P41" s="57"/>
      <c r="Q41" s="57"/>
      <c r="R41" s="57"/>
      <c r="S41" s="47">
        <f t="shared" si="3"/>
        <v>30</v>
      </c>
      <c r="T41" s="58"/>
      <c r="U41" s="58"/>
      <c r="V41" s="58"/>
      <c r="W41" s="58"/>
      <c r="X41" s="58"/>
      <c r="Y41" s="58"/>
      <c r="Z41" s="58"/>
      <c r="AA41" s="48">
        <v>0.5</v>
      </c>
      <c r="AB41" s="48">
        <v>0.5</v>
      </c>
      <c r="AC41" s="58"/>
      <c r="AD41" s="58"/>
      <c r="AE41" s="58"/>
      <c r="AF41" s="47">
        <f t="shared" si="4"/>
        <v>1</v>
      </c>
      <c r="AG41" s="26"/>
      <c r="AH41" s="26"/>
      <c r="AI41" s="26"/>
      <c r="AJ41" s="26"/>
      <c r="AK41" s="26"/>
      <c r="AL41" s="26"/>
      <c r="AM41" s="26"/>
      <c r="AN41" s="26">
        <v>951566.93</v>
      </c>
      <c r="AO41" s="26">
        <v>951566.93</v>
      </c>
      <c r="AP41" s="26"/>
      <c r="AQ41" s="26"/>
      <c r="AR41" s="26"/>
      <c r="AS41" s="18">
        <f t="shared" si="5"/>
        <v>1903133.86</v>
      </c>
    </row>
    <row r="42" spans="1:48" ht="60.75" customHeight="1" x14ac:dyDescent="0.25">
      <c r="A42" s="39">
        <v>6</v>
      </c>
      <c r="B42" s="22" t="s">
        <v>85</v>
      </c>
      <c r="C42" s="25" t="s">
        <v>53</v>
      </c>
      <c r="D42" s="24">
        <v>1</v>
      </c>
      <c r="E42" s="21" t="s">
        <v>77</v>
      </c>
      <c r="F42" s="62" t="s">
        <v>82</v>
      </c>
      <c r="G42" s="57"/>
      <c r="H42" s="57"/>
      <c r="I42" s="37"/>
      <c r="J42" s="37"/>
      <c r="K42" s="37"/>
      <c r="L42" s="57"/>
      <c r="M42" s="57"/>
      <c r="N42" s="57"/>
      <c r="O42" s="57"/>
      <c r="P42" s="57"/>
      <c r="Q42" s="57">
        <v>15</v>
      </c>
      <c r="R42" s="57">
        <v>15</v>
      </c>
      <c r="S42" s="47">
        <v>30</v>
      </c>
      <c r="T42" s="58"/>
      <c r="U42" s="58"/>
      <c r="V42" s="58"/>
      <c r="W42" s="58"/>
      <c r="X42" s="58"/>
      <c r="Y42" s="48"/>
      <c r="Z42" s="48"/>
      <c r="AA42" s="58"/>
      <c r="AB42" s="58"/>
      <c r="AC42" s="58"/>
      <c r="AD42" s="48">
        <v>0.5</v>
      </c>
      <c r="AE42" s="48">
        <v>0.5</v>
      </c>
      <c r="AF42" s="47">
        <f t="shared" si="4"/>
        <v>1</v>
      </c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>
        <v>600000</v>
      </c>
      <c r="AR42" s="26">
        <v>600000</v>
      </c>
      <c r="AS42" s="18">
        <f t="shared" si="5"/>
        <v>1200000</v>
      </c>
    </row>
    <row r="43" spans="1:48" ht="62.25" customHeight="1" x14ac:dyDescent="0.25">
      <c r="A43" s="39">
        <v>7</v>
      </c>
      <c r="B43" s="22" t="s">
        <v>86</v>
      </c>
      <c r="C43" s="25" t="s">
        <v>53</v>
      </c>
      <c r="D43" s="24">
        <v>1</v>
      </c>
      <c r="E43" s="21" t="s">
        <v>77</v>
      </c>
      <c r="F43" s="62" t="s">
        <v>82</v>
      </c>
      <c r="G43" s="57"/>
      <c r="H43" s="57"/>
      <c r="I43" s="37"/>
      <c r="J43" s="37"/>
      <c r="K43" s="37"/>
      <c r="L43" s="57"/>
      <c r="M43" s="57"/>
      <c r="N43" s="57"/>
      <c r="O43" s="57"/>
      <c r="P43" s="57"/>
      <c r="Q43" s="57">
        <v>15</v>
      </c>
      <c r="R43" s="57">
        <v>15</v>
      </c>
      <c r="S43" s="47">
        <v>30</v>
      </c>
      <c r="T43" s="58"/>
      <c r="U43" s="58"/>
      <c r="V43" s="58"/>
      <c r="W43" s="58"/>
      <c r="X43" s="58"/>
      <c r="Y43" s="48"/>
      <c r="Z43" s="48"/>
      <c r="AA43" s="58"/>
      <c r="AB43" s="58"/>
      <c r="AC43" s="58"/>
      <c r="AD43" s="48">
        <v>0.5</v>
      </c>
      <c r="AE43" s="48">
        <v>0.5</v>
      </c>
      <c r="AF43" s="47">
        <f t="shared" si="4"/>
        <v>1</v>
      </c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>
        <v>1040000</v>
      </c>
      <c r="AR43" s="26">
        <v>1040000</v>
      </c>
      <c r="AS43" s="18">
        <f t="shared" si="5"/>
        <v>2080000</v>
      </c>
    </row>
    <row r="44" spans="1:48" ht="62.25" customHeight="1" x14ac:dyDescent="0.25">
      <c r="A44" s="39">
        <v>8</v>
      </c>
      <c r="B44" s="22" t="s">
        <v>102</v>
      </c>
      <c r="C44" s="25" t="s">
        <v>53</v>
      </c>
      <c r="D44" s="24">
        <v>1</v>
      </c>
      <c r="E44" s="21" t="s">
        <v>77</v>
      </c>
      <c r="F44" s="62" t="s">
        <v>82</v>
      </c>
      <c r="G44" s="57"/>
      <c r="H44" s="57"/>
      <c r="I44" s="37"/>
      <c r="J44" s="37"/>
      <c r="K44" s="37"/>
      <c r="L44" s="57"/>
      <c r="M44" s="57"/>
      <c r="N44" s="57"/>
      <c r="O44" s="57"/>
      <c r="P44" s="57"/>
      <c r="Q44" s="57">
        <v>15</v>
      </c>
      <c r="R44" s="57">
        <v>15</v>
      </c>
      <c r="S44" s="47">
        <v>30</v>
      </c>
      <c r="T44" s="58"/>
      <c r="U44" s="58"/>
      <c r="V44" s="58"/>
      <c r="W44" s="58"/>
      <c r="X44" s="58"/>
      <c r="Y44" s="48"/>
      <c r="Z44" s="48"/>
      <c r="AA44" s="58"/>
      <c r="AB44" s="58"/>
      <c r="AC44" s="58"/>
      <c r="AD44" s="48">
        <v>0.5</v>
      </c>
      <c r="AE44" s="48">
        <v>0.5</v>
      </c>
      <c r="AF44" s="47">
        <f t="shared" ref="AF44" si="6">SUM(T44:AE44)</f>
        <v>1</v>
      </c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>
        <v>400000</v>
      </c>
      <c r="AR44" s="26">
        <v>400000</v>
      </c>
      <c r="AS44" s="18">
        <f t="shared" ref="AS44" si="7">SUM(AG44:AR44)</f>
        <v>800000</v>
      </c>
    </row>
    <row r="45" spans="1:48" ht="21" customHeight="1" x14ac:dyDescent="0.25">
      <c r="A45" s="91" t="s">
        <v>61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3"/>
      <c r="AS45" s="59">
        <f>SUM(AS40:AS44)</f>
        <v>6683133.8600000003</v>
      </c>
    </row>
    <row r="46" spans="1:48" ht="19.5" customHeight="1" x14ac:dyDescent="0.25">
      <c r="A46" s="91" t="s">
        <v>62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3"/>
      <c r="AS46" s="59">
        <f>SUM(AS45)</f>
        <v>6683133.8600000003</v>
      </c>
    </row>
    <row r="47" spans="1:48" s="2" customFormat="1" ht="22.5" customHeight="1" thickBot="1" x14ac:dyDescent="0.25">
      <c r="A47" s="41"/>
      <c r="B47" s="42"/>
      <c r="C47" s="43"/>
      <c r="D47" s="44"/>
      <c r="E47" s="45"/>
      <c r="F47" s="46"/>
      <c r="G47" s="90" t="s">
        <v>64</v>
      </c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60">
        <f>AS46+AS39</f>
        <v>6935922.5899999999</v>
      </c>
      <c r="AU47" s="4"/>
      <c r="AV47" s="5"/>
    </row>
    <row r="48" spans="1:48" s="2" customFormat="1" ht="7.5" customHeight="1" x14ac:dyDescent="0.2">
      <c r="A48" s="7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6"/>
      <c r="R48" s="6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32"/>
      <c r="AU48" s="4"/>
      <c r="AV48" s="5"/>
    </row>
    <row r="49" spans="1:47" s="2" customFormat="1" ht="12" customHeight="1" x14ac:dyDescent="0.2">
      <c r="A49" s="3"/>
      <c r="B49" s="80" t="s">
        <v>104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40"/>
      <c r="AU49" s="4"/>
    </row>
    <row r="50" spans="1:47" ht="8.25" customHeight="1" x14ac:dyDescent="0.25">
      <c r="B50" s="83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</row>
    <row r="51" spans="1:47" ht="11.25" customHeight="1" x14ac:dyDescent="0.25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4"/>
    </row>
    <row r="52" spans="1:47" ht="15" customHeight="1" x14ac:dyDescent="0.25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4"/>
    </row>
    <row r="53" spans="1:47" ht="15" customHeight="1" x14ac:dyDescent="0.25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4"/>
    </row>
    <row r="54" spans="1:47" ht="15" customHeight="1" x14ac:dyDescent="0.25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4"/>
    </row>
    <row r="55" spans="1:47" x14ac:dyDescent="0.25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4"/>
    </row>
    <row r="56" spans="1:47" x14ac:dyDescent="0.25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4"/>
    </row>
    <row r="57" spans="1:47" x14ac:dyDescent="0.25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4"/>
    </row>
    <row r="58" spans="1:47" x14ac:dyDescent="0.25"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4"/>
    </row>
    <row r="59" spans="1:47" x14ac:dyDescent="0.25"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4"/>
    </row>
    <row r="60" spans="1:47" x14ac:dyDescent="0.25">
      <c r="B60" s="1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4"/>
    </row>
    <row r="61" spans="1:47" x14ac:dyDescent="0.25"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4"/>
    </row>
    <row r="62" spans="1:47" x14ac:dyDescent="0.25">
      <c r="B62" s="1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4"/>
    </row>
    <row r="63" spans="1:47" x14ac:dyDescent="0.25">
      <c r="B63" s="14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4"/>
    </row>
    <row r="64" spans="1:47" x14ac:dyDescent="0.25">
      <c r="B64" s="14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4"/>
    </row>
    <row r="65" spans="1:28" x14ac:dyDescent="0.25">
      <c r="B65" s="14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4"/>
    </row>
    <row r="66" spans="1:28" x14ac:dyDescent="0.25">
      <c r="B66" s="14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4"/>
    </row>
    <row r="67" spans="1:28" ht="26.25" x14ac:dyDescent="0.25">
      <c r="A67" s="188" t="s">
        <v>88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</row>
    <row r="68" spans="1:28" x14ac:dyDescent="0.25">
      <c r="A68" s="190" t="s">
        <v>19</v>
      </c>
      <c r="B68" s="193" t="s">
        <v>89</v>
      </c>
      <c r="C68" s="182" t="s">
        <v>90</v>
      </c>
      <c r="D68" s="183"/>
      <c r="E68" s="184"/>
      <c r="F68" s="182" t="s">
        <v>91</v>
      </c>
      <c r="G68" s="183"/>
      <c r="H68" s="183"/>
      <c r="I68" s="183"/>
      <c r="J68" s="183"/>
      <c r="K68" s="183"/>
      <c r="L68" s="183"/>
      <c r="M68" s="183"/>
      <c r="N68" s="183"/>
      <c r="O68" s="184"/>
      <c r="P68" s="196" t="s">
        <v>92</v>
      </c>
      <c r="Q68" s="197"/>
      <c r="R68" s="197"/>
      <c r="S68" s="197"/>
      <c r="T68" s="198"/>
    </row>
    <row r="69" spans="1:28" x14ac:dyDescent="0.25">
      <c r="A69" s="191"/>
      <c r="B69" s="194"/>
      <c r="C69" s="202" t="s">
        <v>28</v>
      </c>
      <c r="D69" s="202" t="s">
        <v>93</v>
      </c>
      <c r="E69" s="202" t="s">
        <v>94</v>
      </c>
      <c r="F69" s="194" t="s">
        <v>95</v>
      </c>
      <c r="G69" s="203" t="s">
        <v>96</v>
      </c>
      <c r="H69" s="204"/>
      <c r="I69" s="204"/>
      <c r="J69" s="205"/>
      <c r="K69" s="203" t="s">
        <v>97</v>
      </c>
      <c r="L69" s="204"/>
      <c r="M69" s="204"/>
      <c r="N69" s="204"/>
      <c r="O69" s="205"/>
      <c r="P69" s="199"/>
      <c r="Q69" s="200"/>
      <c r="R69" s="200"/>
      <c r="S69" s="200"/>
      <c r="T69" s="201"/>
    </row>
    <row r="70" spans="1:28" ht="31.5" customHeight="1" x14ac:dyDescent="0.25">
      <c r="A70" s="192"/>
      <c r="B70" s="195"/>
      <c r="C70" s="100"/>
      <c r="D70" s="100"/>
      <c r="E70" s="100"/>
      <c r="F70" s="195"/>
      <c r="G70" s="185"/>
      <c r="H70" s="186"/>
      <c r="I70" s="186"/>
      <c r="J70" s="187"/>
      <c r="K70" s="185"/>
      <c r="L70" s="186"/>
      <c r="M70" s="186"/>
      <c r="N70" s="186"/>
      <c r="O70" s="187"/>
      <c r="P70" s="110"/>
      <c r="Q70" s="111"/>
      <c r="R70" s="111"/>
      <c r="S70" s="111"/>
      <c r="T70" s="113"/>
    </row>
    <row r="71" spans="1:28" ht="69.75" customHeight="1" x14ac:dyDescent="0.25">
      <c r="A71" s="70">
        <v>1</v>
      </c>
      <c r="B71" s="71" t="s">
        <v>42</v>
      </c>
      <c r="C71" s="19" t="s">
        <v>34</v>
      </c>
      <c r="D71" s="72">
        <v>1</v>
      </c>
      <c r="E71" s="73">
        <v>1</v>
      </c>
      <c r="F71" s="74">
        <v>74631.06</v>
      </c>
      <c r="G71" s="179">
        <v>74631.06</v>
      </c>
      <c r="H71" s="180"/>
      <c r="I71" s="180"/>
      <c r="J71" s="181"/>
      <c r="K71" s="179">
        <f>G71-F71</f>
        <v>0</v>
      </c>
      <c r="L71" s="180"/>
      <c r="M71" s="180"/>
      <c r="N71" s="180"/>
      <c r="O71" s="181"/>
      <c r="P71" s="182" t="s">
        <v>98</v>
      </c>
      <c r="Q71" s="183"/>
      <c r="R71" s="183"/>
      <c r="S71" s="183"/>
      <c r="T71" s="184"/>
    </row>
    <row r="72" spans="1:28" ht="60" customHeight="1" x14ac:dyDescent="0.25">
      <c r="A72" s="70">
        <v>2</v>
      </c>
      <c r="B72" s="71" t="s">
        <v>46</v>
      </c>
      <c r="C72" s="19" t="s">
        <v>33</v>
      </c>
      <c r="D72" s="72">
        <v>12</v>
      </c>
      <c r="E72" s="73">
        <v>12</v>
      </c>
      <c r="F72" s="74">
        <v>103526.57</v>
      </c>
      <c r="G72" s="179">
        <v>103526.57</v>
      </c>
      <c r="H72" s="180"/>
      <c r="I72" s="180"/>
      <c r="J72" s="181"/>
      <c r="K72" s="179">
        <f t="shared" ref="K72:K79" si="8">G72-F72</f>
        <v>0</v>
      </c>
      <c r="L72" s="183"/>
      <c r="M72" s="183"/>
      <c r="N72" s="183"/>
      <c r="O72" s="184"/>
      <c r="P72" s="185" t="s">
        <v>98</v>
      </c>
      <c r="Q72" s="186"/>
      <c r="R72" s="186"/>
      <c r="S72" s="186"/>
      <c r="T72" s="187"/>
    </row>
    <row r="73" spans="1:28" ht="56.25" customHeight="1" x14ac:dyDescent="0.25">
      <c r="A73" s="70">
        <v>3</v>
      </c>
      <c r="B73" s="75" t="s">
        <v>51</v>
      </c>
      <c r="C73" s="23" t="s">
        <v>34</v>
      </c>
      <c r="D73" s="76">
        <v>1</v>
      </c>
      <c r="E73" s="73">
        <v>1</v>
      </c>
      <c r="F73" s="74">
        <v>74631.100000000006</v>
      </c>
      <c r="G73" s="179">
        <v>74631.100000000006</v>
      </c>
      <c r="H73" s="180"/>
      <c r="I73" s="180"/>
      <c r="J73" s="181"/>
      <c r="K73" s="179">
        <f t="shared" si="8"/>
        <v>0</v>
      </c>
      <c r="L73" s="183"/>
      <c r="M73" s="183"/>
      <c r="N73" s="183"/>
      <c r="O73" s="184"/>
      <c r="P73" s="182" t="s">
        <v>98</v>
      </c>
      <c r="Q73" s="183"/>
      <c r="R73" s="183"/>
      <c r="S73" s="183"/>
      <c r="T73" s="184"/>
    </row>
    <row r="74" spans="1:28" ht="66" customHeight="1" x14ac:dyDescent="0.25">
      <c r="A74" s="70"/>
      <c r="B74" s="71" t="s">
        <v>81</v>
      </c>
      <c r="C74" s="19" t="s">
        <v>53</v>
      </c>
      <c r="D74" s="72">
        <v>1</v>
      </c>
      <c r="E74" s="73">
        <v>0</v>
      </c>
      <c r="F74" s="74">
        <v>1623342.79</v>
      </c>
      <c r="G74" s="179">
        <v>0</v>
      </c>
      <c r="H74" s="180"/>
      <c r="I74" s="180"/>
      <c r="J74" s="181"/>
      <c r="K74" s="179">
        <f t="shared" si="8"/>
        <v>-1623342.79</v>
      </c>
      <c r="L74" s="183"/>
      <c r="M74" s="183"/>
      <c r="N74" s="183"/>
      <c r="O74" s="184"/>
      <c r="P74" s="182" t="s">
        <v>100</v>
      </c>
      <c r="Q74" s="183"/>
      <c r="R74" s="183"/>
      <c r="S74" s="183"/>
      <c r="T74" s="184"/>
    </row>
    <row r="75" spans="1:28" ht="58.5" customHeight="1" x14ac:dyDescent="0.25">
      <c r="A75" s="70">
        <v>4</v>
      </c>
      <c r="B75" s="71" t="s">
        <v>83</v>
      </c>
      <c r="C75" s="19" t="s">
        <v>53</v>
      </c>
      <c r="D75" s="72">
        <v>1</v>
      </c>
      <c r="E75" s="73">
        <v>1</v>
      </c>
      <c r="F75" s="74">
        <v>700000</v>
      </c>
      <c r="G75" s="179">
        <v>700000</v>
      </c>
      <c r="H75" s="180"/>
      <c r="I75" s="180"/>
      <c r="J75" s="181"/>
      <c r="K75" s="179">
        <f t="shared" si="8"/>
        <v>0</v>
      </c>
      <c r="L75" s="183"/>
      <c r="M75" s="183"/>
      <c r="N75" s="183"/>
      <c r="O75" s="184"/>
      <c r="P75" s="182" t="s">
        <v>98</v>
      </c>
      <c r="Q75" s="183"/>
      <c r="R75" s="183"/>
      <c r="S75" s="183"/>
      <c r="T75" s="184"/>
    </row>
    <row r="76" spans="1:28" ht="58.5" customHeight="1" x14ac:dyDescent="0.25">
      <c r="A76" s="70">
        <v>5</v>
      </c>
      <c r="B76" s="71" t="s">
        <v>84</v>
      </c>
      <c r="C76" s="19" t="s">
        <v>53</v>
      </c>
      <c r="D76" s="72">
        <v>1</v>
      </c>
      <c r="E76" s="73">
        <v>1</v>
      </c>
      <c r="F76" s="74">
        <v>2000000</v>
      </c>
      <c r="G76" s="179">
        <v>1903133.86</v>
      </c>
      <c r="H76" s="180"/>
      <c r="I76" s="180"/>
      <c r="J76" s="181"/>
      <c r="K76" s="179">
        <f t="shared" ref="K76:K78" si="9">G76-F76</f>
        <v>-96866.139999999898</v>
      </c>
      <c r="L76" s="183"/>
      <c r="M76" s="183"/>
      <c r="N76" s="183"/>
      <c r="O76" s="184"/>
      <c r="P76" s="182" t="s">
        <v>101</v>
      </c>
      <c r="Q76" s="183"/>
      <c r="R76" s="183"/>
      <c r="S76" s="183"/>
      <c r="T76" s="184"/>
    </row>
    <row r="77" spans="1:28" ht="58.5" customHeight="1" x14ac:dyDescent="0.25">
      <c r="A77" s="70">
        <v>6</v>
      </c>
      <c r="B77" s="71" t="s">
        <v>85</v>
      </c>
      <c r="C77" s="19" t="s">
        <v>53</v>
      </c>
      <c r="D77" s="72">
        <v>1</v>
      </c>
      <c r="E77" s="73">
        <v>1</v>
      </c>
      <c r="F77" s="74">
        <v>1000000</v>
      </c>
      <c r="G77" s="179">
        <v>1200000</v>
      </c>
      <c r="H77" s="180"/>
      <c r="I77" s="180"/>
      <c r="J77" s="181"/>
      <c r="K77" s="179">
        <f t="shared" si="9"/>
        <v>200000</v>
      </c>
      <c r="L77" s="183"/>
      <c r="M77" s="183"/>
      <c r="N77" s="183"/>
      <c r="O77" s="184"/>
      <c r="P77" s="182" t="s">
        <v>101</v>
      </c>
      <c r="Q77" s="183"/>
      <c r="R77" s="183"/>
      <c r="S77" s="183"/>
      <c r="T77" s="184"/>
    </row>
    <row r="78" spans="1:28" ht="58.5" customHeight="1" x14ac:dyDescent="0.25">
      <c r="A78" s="70">
        <v>7</v>
      </c>
      <c r="B78" s="71" t="s">
        <v>86</v>
      </c>
      <c r="C78" s="19" t="s">
        <v>53</v>
      </c>
      <c r="D78" s="72">
        <v>1</v>
      </c>
      <c r="E78" s="73">
        <v>1</v>
      </c>
      <c r="F78" s="74">
        <v>2053342.79</v>
      </c>
      <c r="G78" s="179">
        <v>2080000</v>
      </c>
      <c r="H78" s="180"/>
      <c r="I78" s="180"/>
      <c r="J78" s="181"/>
      <c r="K78" s="179">
        <f t="shared" si="9"/>
        <v>26657.209999999963</v>
      </c>
      <c r="L78" s="183"/>
      <c r="M78" s="183"/>
      <c r="N78" s="183"/>
      <c r="O78" s="184"/>
      <c r="P78" s="182" t="s">
        <v>101</v>
      </c>
      <c r="Q78" s="183"/>
      <c r="R78" s="183"/>
      <c r="S78" s="183"/>
      <c r="T78" s="184"/>
    </row>
    <row r="79" spans="1:28" ht="59.25" customHeight="1" x14ac:dyDescent="0.25">
      <c r="A79" s="77">
        <v>8</v>
      </c>
      <c r="B79" s="71" t="s">
        <v>102</v>
      </c>
      <c r="C79" s="19" t="s">
        <v>53</v>
      </c>
      <c r="D79" s="72">
        <v>0</v>
      </c>
      <c r="E79" s="73">
        <v>1</v>
      </c>
      <c r="F79" s="78">
        <v>0</v>
      </c>
      <c r="G79" s="206">
        <v>800000</v>
      </c>
      <c r="H79" s="207"/>
      <c r="I79" s="207"/>
      <c r="J79" s="207"/>
      <c r="K79" s="179">
        <f t="shared" si="8"/>
        <v>800000</v>
      </c>
      <c r="L79" s="183"/>
      <c r="M79" s="183"/>
      <c r="N79" s="183"/>
      <c r="O79" s="184"/>
      <c r="P79" s="208" t="s">
        <v>103</v>
      </c>
      <c r="Q79" s="209"/>
      <c r="R79" s="209"/>
      <c r="S79" s="209"/>
      <c r="T79" s="210"/>
    </row>
    <row r="80" spans="1:28" x14ac:dyDescent="0.25">
      <c r="A80" s="211" t="s">
        <v>99</v>
      </c>
      <c r="B80" s="211"/>
      <c r="C80" s="211"/>
      <c r="D80" s="211"/>
      <c r="E80" s="211"/>
      <c r="F80" s="79">
        <f>SUM(F71:F79)</f>
        <v>7629474.3099999996</v>
      </c>
      <c r="G80" s="212">
        <f>SUM(G71:J79)</f>
        <v>6935922.5899999999</v>
      </c>
      <c r="H80" s="213"/>
      <c r="I80" s="213"/>
      <c r="J80" s="213"/>
      <c r="K80" s="214">
        <f>SUM(K71:O79)</f>
        <v>-693551.72</v>
      </c>
      <c r="L80" s="215"/>
      <c r="M80" s="215"/>
      <c r="N80" s="215"/>
      <c r="O80" s="216"/>
      <c r="P80" s="217"/>
      <c r="Q80" s="218"/>
      <c r="R80" s="218"/>
      <c r="S80" s="218"/>
      <c r="T80" s="219"/>
    </row>
  </sheetData>
  <mergeCells count="110">
    <mergeCell ref="A80:E80"/>
    <mergeCell ref="G80:J80"/>
    <mergeCell ref="K80:O80"/>
    <mergeCell ref="P80:T80"/>
    <mergeCell ref="G76:J76"/>
    <mergeCell ref="K76:O76"/>
    <mergeCell ref="P76:T76"/>
    <mergeCell ref="G77:J77"/>
    <mergeCell ref="K77:O77"/>
    <mergeCell ref="P77:T77"/>
    <mergeCell ref="G78:J78"/>
    <mergeCell ref="K78:O78"/>
    <mergeCell ref="P78:T78"/>
    <mergeCell ref="G75:J75"/>
    <mergeCell ref="K75:O75"/>
    <mergeCell ref="P75:T75"/>
    <mergeCell ref="G79:J79"/>
    <mergeCell ref="K79:O79"/>
    <mergeCell ref="P79:T79"/>
    <mergeCell ref="G73:J73"/>
    <mergeCell ref="K73:O73"/>
    <mergeCell ref="P73:T73"/>
    <mergeCell ref="G74:J74"/>
    <mergeCell ref="K74:O74"/>
    <mergeCell ref="P74:T74"/>
    <mergeCell ref="A25:AS25"/>
    <mergeCell ref="G71:J71"/>
    <mergeCell ref="K71:O71"/>
    <mergeCell ref="P71:T71"/>
    <mergeCell ref="G72:J72"/>
    <mergeCell ref="K72:O72"/>
    <mergeCell ref="P72:T72"/>
    <mergeCell ref="A67:T67"/>
    <mergeCell ref="A68:A70"/>
    <mergeCell ref="B68:B70"/>
    <mergeCell ref="C68:E68"/>
    <mergeCell ref="F68:O68"/>
    <mergeCell ref="P68:T70"/>
    <mergeCell ref="C69:C70"/>
    <mergeCell ref="D69:D70"/>
    <mergeCell ref="E69:E70"/>
    <mergeCell ref="F69:F70"/>
    <mergeCell ref="G69:J70"/>
    <mergeCell ref="K69:O70"/>
    <mergeCell ref="A1:AS1"/>
    <mergeCell ref="A2:AS2"/>
    <mergeCell ref="A3:AS3"/>
    <mergeCell ref="A15:AS15"/>
    <mergeCell ref="B14:Q14"/>
    <mergeCell ref="R14:U14"/>
    <mergeCell ref="B12:D13"/>
    <mergeCell ref="E12:Q12"/>
    <mergeCell ref="R12:U12"/>
    <mergeCell ref="E13:Q13"/>
    <mergeCell ref="R13:U13"/>
    <mergeCell ref="E10:Q10"/>
    <mergeCell ref="R10:U10"/>
    <mergeCell ref="B10:D11"/>
    <mergeCell ref="E11:Q11"/>
    <mergeCell ref="R11:U11"/>
    <mergeCell ref="A6:AS6"/>
    <mergeCell ref="AC10:AS10"/>
    <mergeCell ref="B7:D7"/>
    <mergeCell ref="B8:D8"/>
    <mergeCell ref="E7:U7"/>
    <mergeCell ref="W8:AB8"/>
    <mergeCell ref="W9:AB9"/>
    <mergeCell ref="W10:AB10"/>
    <mergeCell ref="W11:AB11"/>
    <mergeCell ref="W7:AS7"/>
    <mergeCell ref="E8:U8"/>
    <mergeCell ref="AC8:AS8"/>
    <mergeCell ref="AC9:AS9"/>
    <mergeCell ref="B9:U9"/>
    <mergeCell ref="A29:B29"/>
    <mergeCell ref="C29:AS29"/>
    <mergeCell ref="A32:AS32"/>
    <mergeCell ref="AG33:AS33"/>
    <mergeCell ref="T33:AF33"/>
    <mergeCell ref="A33:A34"/>
    <mergeCell ref="G33:S33"/>
    <mergeCell ref="B33:B34"/>
    <mergeCell ref="AC11:AS11"/>
    <mergeCell ref="A18:AS18"/>
    <mergeCell ref="A17:AS17"/>
    <mergeCell ref="A16:AS16"/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B49:AB50"/>
    <mergeCell ref="F33:F34"/>
    <mergeCell ref="E33:E34"/>
    <mergeCell ref="G47:AR47"/>
    <mergeCell ref="A46:AR46"/>
    <mergeCell ref="A45:AR45"/>
    <mergeCell ref="A38:AR38"/>
    <mergeCell ref="A39:AR39"/>
    <mergeCell ref="C30:AS30"/>
    <mergeCell ref="A30:B30"/>
    <mergeCell ref="C33:C34"/>
    <mergeCell ref="D33:D34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23</vt:lpstr>
      <vt:lpstr>'POA 23'!Área_de_impresión</vt:lpstr>
      <vt:lpstr>'POA 23'!Títulos_a_imprimir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2024-07-31T18:15:58Z</cp:lastPrinted>
  <dcterms:created xsi:type="dcterms:W3CDTF">2017-07-26T16:38:31Z</dcterms:created>
  <dcterms:modified xsi:type="dcterms:W3CDTF">2024-07-31T18:15:59Z</dcterms:modified>
</cp:coreProperties>
</file>