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1"/>
  <workbookPr/>
  <mc:AlternateContent xmlns:mc="http://schemas.openxmlformats.org/markup-compatibility/2006">
    <mc:Choice Requires="x15">
      <x15ac:absPath xmlns:x15ac="http://schemas.microsoft.com/office/spreadsheetml/2010/11/ac" url="/Users/karenabarcagarcia/Documents/JJH/CUENTA PÚBLICA/CUENTA PÚBLICA 2023/6 INFORMACION DE OBRA PUBLICA PARA ASE/"/>
    </mc:Choice>
  </mc:AlternateContent>
  <xr:revisionPtr revIDLastSave="0" documentId="13_ncr:1_{BE0952DD-04DD-6F4E-BEF8-2C33244E72A5}" xr6:coauthVersionLast="47" xr6:coauthVersionMax="47" xr10:uidLastSave="{00000000-0000-0000-0000-000000000000}"/>
  <bookViews>
    <workbookView xWindow="5360" yWindow="740" windowWidth="23680" windowHeight="15840" activeTab="1" xr2:uid="{00000000-000D-0000-FFFF-FFFF00000000}"/>
  </bookViews>
  <sheets>
    <sheet name="MIDS OBRAS 2019" sheetId="1" state="hidden" r:id="rId1"/>
    <sheet name="OP-3" sheetId="8" r:id="rId2"/>
  </sheets>
  <definedNames>
    <definedName name="_xlnm.Print_Area" localSheetId="1">'OP-3'!$A$1:$S$149</definedName>
    <definedName name="_xlnm.Print_Titles" localSheetId="1">'OP-3'!$1:$8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09" i="8" l="1"/>
  <c r="P9" i="8"/>
  <c r="P13" i="8"/>
  <c r="K109" i="8" l="1"/>
  <c r="L109" i="8"/>
  <c r="M109" i="8"/>
  <c r="N109" i="8"/>
  <c r="O109" i="8"/>
  <c r="J109" i="8"/>
  <c r="P104" i="8"/>
  <c r="P111" i="8" s="1"/>
  <c r="P19" i="8"/>
  <c r="P12" i="8"/>
  <c r="L104" i="8"/>
  <c r="K104" i="8"/>
  <c r="K62" i="8"/>
  <c r="J62" i="8"/>
  <c r="K63" i="8"/>
  <c r="K87" i="8"/>
  <c r="K88" i="8"/>
  <c r="K90" i="8"/>
  <c r="K91" i="8"/>
  <c r="K93" i="8"/>
  <c r="K94" i="8"/>
  <c r="K96" i="8"/>
  <c r="K97" i="8"/>
  <c r="K99" i="8"/>
  <c r="K100" i="8"/>
  <c r="L111" i="8" l="1"/>
  <c r="K111" i="8"/>
  <c r="O104" i="8"/>
  <c r="O111" i="8" s="1"/>
  <c r="N104" i="8"/>
  <c r="N111" i="8" s="1"/>
  <c r="M104" i="8"/>
  <c r="M111" i="8" s="1"/>
  <c r="J104" i="8"/>
  <c r="O93" i="8"/>
  <c r="N93" i="8"/>
  <c r="M93" i="8"/>
  <c r="L93" i="8"/>
  <c r="J93" i="8"/>
  <c r="O91" i="8"/>
  <c r="N91" i="8"/>
  <c r="M91" i="8"/>
  <c r="L91" i="8"/>
  <c r="J91" i="8"/>
  <c r="O88" i="8"/>
  <c r="N88" i="8"/>
  <c r="M88" i="8"/>
  <c r="L88" i="8"/>
  <c r="J90" i="8"/>
  <c r="J88" i="8"/>
  <c r="O90" i="8"/>
  <c r="N90" i="8"/>
  <c r="M90" i="8"/>
  <c r="L90" i="8"/>
  <c r="O102" i="8"/>
  <c r="N102" i="8"/>
  <c r="M102" i="8"/>
  <c r="L102" i="8"/>
  <c r="O100" i="8"/>
  <c r="N100" i="8"/>
  <c r="M100" i="8"/>
  <c r="L100" i="8"/>
  <c r="O99" i="8"/>
  <c r="N99" i="8"/>
  <c r="M99" i="8"/>
  <c r="L99" i="8"/>
  <c r="O97" i="8"/>
  <c r="N97" i="8"/>
  <c r="M97" i="8"/>
  <c r="L97" i="8"/>
  <c r="O94" i="8"/>
  <c r="N94" i="8"/>
  <c r="M94" i="8"/>
  <c r="L94" i="8"/>
  <c r="O87" i="8"/>
  <c r="N87" i="8"/>
  <c r="M87" i="8"/>
  <c r="L87" i="8"/>
  <c r="J63" i="8"/>
  <c r="O63" i="8"/>
  <c r="N63" i="8"/>
  <c r="M63" i="8"/>
  <c r="L63" i="8"/>
  <c r="O62" i="8"/>
  <c r="N62" i="8"/>
  <c r="M62" i="8"/>
  <c r="L62" i="8"/>
  <c r="O55" i="8"/>
  <c r="N55" i="8"/>
  <c r="M55" i="8"/>
  <c r="L55" i="8"/>
  <c r="K55" i="8"/>
  <c r="J54" i="8"/>
  <c r="O54" i="8"/>
  <c r="N54" i="8"/>
  <c r="M54" i="8"/>
  <c r="L54" i="8"/>
  <c r="K54" i="8"/>
  <c r="O49" i="8"/>
  <c r="N49" i="8"/>
  <c r="M49" i="8"/>
  <c r="L49" i="8"/>
  <c r="K49" i="8"/>
  <c r="J49" i="8"/>
  <c r="O30" i="8"/>
  <c r="N30" i="8"/>
  <c r="M30" i="8"/>
  <c r="L30" i="8"/>
  <c r="K30" i="8"/>
  <c r="O33" i="8"/>
  <c r="N33" i="8"/>
  <c r="M33" i="8"/>
  <c r="L33" i="8"/>
  <c r="K33" i="8"/>
  <c r="J33" i="8"/>
  <c r="J30" i="8"/>
  <c r="O48" i="8"/>
  <c r="N48" i="8"/>
  <c r="M48" i="8"/>
  <c r="L48" i="8"/>
  <c r="K48" i="8"/>
  <c r="O40" i="8"/>
  <c r="N40" i="8"/>
  <c r="M40" i="8"/>
  <c r="L40" i="8"/>
  <c r="K40" i="8"/>
  <c r="J40" i="8"/>
  <c r="J48" i="8"/>
  <c r="J111" i="8" l="1"/>
  <c r="O39" i="8"/>
  <c r="N39" i="8"/>
  <c r="M39" i="8"/>
  <c r="L39" i="8"/>
  <c r="O37" i="8"/>
  <c r="N37" i="8"/>
  <c r="M37" i="8"/>
  <c r="L37" i="8"/>
  <c r="O36" i="8"/>
  <c r="N36" i="8"/>
  <c r="M36" i="8"/>
  <c r="L36" i="8"/>
  <c r="O34" i="8"/>
  <c r="N34" i="8"/>
  <c r="M34" i="8"/>
  <c r="L34" i="8"/>
  <c r="O29" i="8"/>
  <c r="N29" i="8"/>
  <c r="M29" i="8"/>
  <c r="L29" i="8"/>
  <c r="O24" i="8"/>
  <c r="N24" i="8"/>
  <c r="M24" i="8"/>
  <c r="L24" i="8"/>
  <c r="O20" i="8"/>
  <c r="N20" i="8"/>
  <c r="M20" i="8"/>
  <c r="L20" i="8"/>
  <c r="O13" i="8"/>
  <c r="N13" i="8"/>
  <c r="M13" i="8"/>
  <c r="L13" i="8"/>
  <c r="O9" i="8"/>
  <c r="N9" i="8"/>
  <c r="M9" i="8"/>
  <c r="L9" i="8"/>
  <c r="O23" i="8"/>
  <c r="N23" i="8"/>
  <c r="L23" i="8"/>
  <c r="M23" i="8"/>
  <c r="O19" i="8"/>
  <c r="N19" i="8"/>
  <c r="M19" i="8"/>
  <c r="L19" i="8"/>
  <c r="O12" i="8"/>
  <c r="N12" i="8"/>
  <c r="L12" i="8"/>
  <c r="M12" i="8"/>
  <c r="K13" i="8" l="1"/>
  <c r="O96" i="8"/>
  <c r="N96" i="8"/>
  <c r="Q102" i="8"/>
  <c r="K102" i="8"/>
  <c r="J102" i="8"/>
  <c r="J100" i="8"/>
  <c r="Q99" i="8"/>
  <c r="J99" i="8"/>
  <c r="J97" i="8"/>
  <c r="Q96" i="8"/>
  <c r="M96" i="8"/>
  <c r="J96" i="8"/>
  <c r="J94" i="8"/>
  <c r="Q87" i="8"/>
  <c r="J87" i="8"/>
  <c r="Q62" i="8"/>
  <c r="J55" i="8"/>
  <c r="Q54" i="8"/>
  <c r="K39" i="8"/>
  <c r="J39" i="8"/>
  <c r="K37" i="8"/>
  <c r="J37" i="8"/>
  <c r="K36" i="8"/>
  <c r="J36" i="8"/>
  <c r="K34" i="8"/>
  <c r="J34" i="8"/>
  <c r="K29" i="8"/>
  <c r="J29" i="8"/>
  <c r="K24" i="8"/>
  <c r="J24" i="8"/>
  <c r="Q23" i="8"/>
  <c r="K23" i="8"/>
  <c r="J23" i="8"/>
  <c r="K20" i="8"/>
  <c r="J20" i="8"/>
  <c r="Q19" i="8"/>
  <c r="K19" i="8"/>
  <c r="J19" i="8"/>
  <c r="J13" i="8"/>
  <c r="Q12" i="8"/>
  <c r="K12" i="8"/>
  <c r="J12" i="8"/>
  <c r="K9" i="8"/>
  <c r="J9" i="8"/>
  <c r="Q90" i="8" l="1"/>
  <c r="Q93" i="8" s="1"/>
  <c r="G162" i="1" l="1"/>
  <c r="H16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 joaquin</author>
  </authors>
  <commentList>
    <comment ref="E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ELABORAR OFICIO PARA PEÑA PINTOS</t>
        </r>
      </text>
    </comment>
  </commentList>
</comments>
</file>

<file path=xl/sharedStrings.xml><?xml version="1.0" encoding="utf-8"?>
<sst xmlns="http://schemas.openxmlformats.org/spreadsheetml/2006/main" count="959" uniqueCount="374">
  <si>
    <t>Propuesta del Programa de Inversión Anual en Obras y Acciones del Ejercicio Fiscal 2019.</t>
  </si>
  <si>
    <t>Fondo para la Infraestructura Social Municipal 2019 (FISM)</t>
  </si>
  <si>
    <t>Fecha: 12 de Abril del 2019.</t>
  </si>
  <si>
    <t>Número Progresivo</t>
  </si>
  <si>
    <t>Clasificación del Proyecto</t>
  </si>
  <si>
    <t>Rubro de Inversión</t>
  </si>
  <si>
    <t xml:space="preserve">Nombre y Descripción del Proyecto </t>
  </si>
  <si>
    <t>Localidad y/o Colonia</t>
  </si>
  <si>
    <t>Estructura Financiera</t>
  </si>
  <si>
    <t xml:space="preserve">   Metas    Programadas                            </t>
  </si>
  <si>
    <t xml:space="preserve">Número de Beneficiarios </t>
  </si>
  <si>
    <t>Modalidad de Ejecución</t>
  </si>
  <si>
    <t>Total</t>
  </si>
  <si>
    <t>Origen del Recurso</t>
  </si>
  <si>
    <t>Fondo 1</t>
  </si>
  <si>
    <t>Fondo 2</t>
  </si>
  <si>
    <t>Fondo 3</t>
  </si>
  <si>
    <t>Fondo 4</t>
  </si>
  <si>
    <t>U. de M.</t>
  </si>
  <si>
    <t>Cantidad</t>
  </si>
  <si>
    <t>Modalidad y Subclasificación: REHABILITACIÓN DE CAPTACIÓN Y TANQUE DE ALMACENAMIENTO DE AGUA POTABLE</t>
  </si>
  <si>
    <t>Directo</t>
  </si>
  <si>
    <t>Agua y Saneamiento</t>
  </si>
  <si>
    <t>OBRA</t>
  </si>
  <si>
    <t>CONTRATO</t>
  </si>
  <si>
    <t>TOMACTILICÁN</t>
  </si>
  <si>
    <t>Modalidad y Subclasificación: REHABILITACIÓN DE PLANTA DE TRATAMIENTO DE AGUAS RESIDUALES</t>
  </si>
  <si>
    <t>REHABILITACIÓN DE PLANTA DE TRATAMIENTO DE AGUAS RESIDUALES DESCARGA (UNO) EN LA LOCALIDAD DE HUEYCANTENANGO</t>
  </si>
  <si>
    <t>HUEYCANTENANGO</t>
  </si>
  <si>
    <t>AGUA Y SANEAMIENTO  (DIRECTO)</t>
  </si>
  <si>
    <t>SUBTOTAL</t>
  </si>
  <si>
    <t>Modalidad y Subclasificación: CONSTRUCCIÓN PREESCOLAR (AULAS)</t>
  </si>
  <si>
    <t>Educación</t>
  </si>
  <si>
    <t>IXCATLA</t>
  </si>
  <si>
    <t>AULA</t>
  </si>
  <si>
    <t>TLACHIMALTEPEC</t>
  </si>
  <si>
    <t>Modalidad y Subclasificación: CONSTRUCCIÓN PREPARATORIA (AULAS Y SANITARIOS)</t>
  </si>
  <si>
    <t>EDUCACIÓN  (DIRECTO)</t>
  </si>
  <si>
    <t>Modalidad y Subclasificación: CONSTRUCCIÓN Y REHABILITACIÓN DE ESPACIO MULTIDEPORTIVO</t>
  </si>
  <si>
    <t xml:space="preserve">Urbanización </t>
  </si>
  <si>
    <t>Modalidad y Subclasificación: CONSTRUCCIÓN DE COMEDOR COMUNITARIO</t>
  </si>
  <si>
    <t>LOS OCOTITOS (EL OCOTITO)</t>
  </si>
  <si>
    <t>URBANIZACIÓN (DIRECTO)</t>
  </si>
  <si>
    <t>Modalidad y Subclasificación: CONSTRUCCIÓN DE INFRAESTRUCTURA AGRÍCOLA CAMINO SACACOSECHAS</t>
  </si>
  <si>
    <t xml:space="preserve">Otros Proyectos </t>
  </si>
  <si>
    <t>CONSTRUCCIÓN DE INFRAESTRUCTURA AGRÍCOLA CAMINO SACACOSECHAS EN EL MUNICIPIO DE JOSÉ JOAQUÍN DE HERRERA.</t>
  </si>
  <si>
    <t>Modalidad y Subclasificación: CONSTRUCCIÓN DE INFRAESTRUCTURA AGRÍCOLA CANAL</t>
  </si>
  <si>
    <t>CACALOTEPEC</t>
  </si>
  <si>
    <t>OTROS PROYECTOS (DIRECTO)</t>
  </si>
  <si>
    <t>Modalidad y Subclasificación: CONSTRUCCIÓN DE SANITARIOS CON BIODIGESTORES</t>
  </si>
  <si>
    <t>Vivienda</t>
  </si>
  <si>
    <t xml:space="preserve">SANITARIOS </t>
  </si>
  <si>
    <t>VIVIENDA (DIRECTO)</t>
  </si>
  <si>
    <t>Modalidad y Subclasificación: AMPLIACIÓN Y REHABILITACIÓN DE CENTRO INTEGRADOR DEL DESARROLLO</t>
  </si>
  <si>
    <t>Centro Integrador del Desarrollo</t>
  </si>
  <si>
    <t>CENTRO INTEGRADOR DEL DESARROLLO (DIRECTO)</t>
  </si>
  <si>
    <t>Modalidad y Subclasificación: REHABILITACIÓN DE CAMINOS RURALES</t>
  </si>
  <si>
    <t>Complementario</t>
  </si>
  <si>
    <t>REHABILITACIÓN DE CAMINOS RURALES EN LA REGIÓN SUR EN EL MUNICIPIO DE JOSÉ JOAQUÍN DE HERRERA</t>
  </si>
  <si>
    <t>KM</t>
  </si>
  <si>
    <t>REHABILITACIÓN DE CAMINOS RURALES EN LA REGIÓN NORTE EN EL MUNICIPIO DE JOSÉ JOAQUÍN DE HERRERA</t>
  </si>
  <si>
    <t>REHABILITACIÓN DE CAMINOS RURALES RAMALES SECUNDARIOS EN EL MUNICIPIO DE JOSÉ JOAQUÍN DE HERRERA</t>
  </si>
  <si>
    <t>Modalidad y Subclasificación: CONSTRUCCIÓN DE PAVIMENTACIÓN</t>
  </si>
  <si>
    <t>M²</t>
  </si>
  <si>
    <t>CONSTRUCCIÓN DE PAVIMENTACIÓN CON CONCRETO HIDRÁULICO EN CALLE PRINCIPAL EN LA LOCALIDAD DE TEMIXCO</t>
  </si>
  <si>
    <t>TEMIXCO</t>
  </si>
  <si>
    <t>Modalidad y Subclasificación: REHABILITACIÓN DE CARRETERAS</t>
  </si>
  <si>
    <t>Modalidad y Subclasificación: MEJORAMIENTO DE ALUMBRADO PÚBLICO</t>
  </si>
  <si>
    <t>LUMINARIA</t>
  </si>
  <si>
    <t>URBANIZACIÓN COMPLEMENTARIO</t>
  </si>
  <si>
    <t>Tipo de Gasto Indirecto y Subclasificación: VERIFICACIÓN Y SEGUIMIENTO DE LAS OBRAS Y ACCIONES QUE SE REALICEN</t>
  </si>
  <si>
    <t>FAIS Municipal 1004</t>
  </si>
  <si>
    <t>3200 Servicios de Arrendamiento</t>
  </si>
  <si>
    <t>325. ARRENDAMIENTO DE EQUIPO DE TRANSPORTE</t>
  </si>
  <si>
    <t>VEHÍCULO</t>
  </si>
  <si>
    <t>ADMINISTRACIÓN DIRECTA</t>
  </si>
  <si>
    <t>3200 SERVICIOS DE ARRENDAMIENTO - FAIS MUNICIPAL 1004</t>
  </si>
  <si>
    <t>Tipo de Gasto Indirecto y Subclasificación: REALIZACIÓN DE ESTUDIOS Y LA EVALUACIÓN DE PROYECTOS</t>
  </si>
  <si>
    <t>3300 Servicios Profesionales, Científicos, Técnicos y Otros Servicios</t>
  </si>
  <si>
    <t>333. SERVICIOS DE CONSULTORÍA ADMINISTRATIVA, PROCESOS, TÉCNICA Y EN TECNOLOGÍAS DE LA INFORMACIÓN</t>
  </si>
  <si>
    <t>SERVICIO</t>
  </si>
  <si>
    <t>339. SERVICIOS PROFESIONALES, CIENTÍFICOS Y TÉCNICOS INTEGRALES</t>
  </si>
  <si>
    <t>3300 SERVICIOS PROFESIONALES, CIENTÍFICOS, TÉCNICOS Y OTROS SERVICIOS - FAIS MUNICIPAL 1004</t>
  </si>
  <si>
    <t>Tipo de Gasto Indirecto y Subclasificación: SEGUIMIENTO DE OBRA</t>
  </si>
  <si>
    <t>3500 Servicios de Instalación, Reparación, Mantenimiento y Conservación</t>
  </si>
  <si>
    <t>355. REPARACIÓN Y MANTENIMIENTO DE EQUIPO DE TRANSPORTE</t>
  </si>
  <si>
    <t>3500 SERVICIOS DE INSTALACIÓN, REPARACIÓN, MANTENIMIENTO Y CONSERVACIÓN - FAIS MUNICIPAL 1004</t>
  </si>
  <si>
    <t>TOTAL</t>
  </si>
  <si>
    <t>Ente Público Municipal: H. Ayuntamiento Municipal Constitucional de José Joaquín de Herrera, Estado de Guerrero.</t>
  </si>
  <si>
    <t>MEJORAMIENTO DE ALUMBRADO PÚBLICO  MUNICIPIO DE JOSÉ JOAQUÍN DE HERRERA.</t>
  </si>
  <si>
    <t>CONSTRUCCIÓN DE AULAS (EJECUCIÓN DE PLATAFORMA DE CONCRETO ARMADO) Y SANITARIOS DE LA ESCUELA TELEBACHILLERATO COMUNITARIO NO.69 C.C.T.12ETK0069Z EN LA LOCALIDAD DE TOMACTILICAN</t>
  </si>
  <si>
    <t>CONSTRUCCIÓN DE AULAS (EJECUCIÓN DE PLATAFORMA DE CONCRETO ARMADO) Y SANITARIOS DE LA ESCUELA TELEBACHILLERATO COMUNITARIO NO.68 C.C.T.12ETK0068A EN LA LOCALIDAD DE AYAHUALTEMPA</t>
  </si>
  <si>
    <t xml:space="preserve">TOMACTILICAN </t>
  </si>
  <si>
    <t xml:space="preserve">AYAHUALTEMPA </t>
  </si>
  <si>
    <t>CONSTRUCCIÓN DE ESPACIO MULTIDEPORTIVO (EJECUCIÓN DE CANCHA) EN LA LOCALIDAD DE DOS PAÑOS</t>
  </si>
  <si>
    <t xml:space="preserve">DOS PAÑOS </t>
  </si>
  <si>
    <t>CONSTRUCCIÓN DE ESPACIO MULTIDEPORTIVO (EJECUCIÓN DE TECHADO) EN LA LOCALIDAD DE CACAHUATLA</t>
  </si>
  <si>
    <t>CONSTRUCCIÓN DE ESPACIO MULTIDEPORTIVO (EJECUCIÓN DE CANCHA) EN LA LOCALIDAD DE TONALAPA</t>
  </si>
  <si>
    <t>SOLO TECHADO</t>
  </si>
  <si>
    <t>CONSTRUCCIÓN DE COMEDOR COMUNITARIO EN LA LOCALIDAD DE TOCTEPEC</t>
  </si>
  <si>
    <t>CONSTRUCCIÓN DE COMEDOR COMUNITARIO EN LA LOCALIDAD DE TEPETLAZALCO</t>
  </si>
  <si>
    <t>CONSTRUCCIÓN DE COMEDOR COMUNITARIO EN LA LOCALIDAD DE TIERRA BLANCA</t>
  </si>
  <si>
    <t>CONSTRUCCIÓN DE COMEDOR COMUNITARIO EN LA LOCALIDAD DE TEOCALIXTLAHUAC</t>
  </si>
  <si>
    <t>CONSTRUCCIÓN DE COMEDOR COMUNITARIO EN LA LOCALIDAD DE JUQUILITA</t>
  </si>
  <si>
    <t>CONSTRUCCIÓN DE COMEDOR COMUNITARIO EN LA LOCALIDAD DE NANAHUATEPEC</t>
  </si>
  <si>
    <t xml:space="preserve">CONSTRUCCIÓN DE COMEDOR COMUNITARIO EN LA LOCALIDAD DE LA HACIENDITA </t>
  </si>
  <si>
    <t>CONSTRUCCIÓN DE PAVIMENTACIÓN CON CONCRETO HIDRÁULICO EN CALLE PRINCIPAL EN LA LOCALIDAD DE ZINTIOTITLAN LOS PINOS</t>
  </si>
  <si>
    <t>CONSTRUCCIÓN DE PAVIMENTACIÓN CON CONCRETO HIDRÁULICO EN CALLE PRINCIPAL EN LA LOCALIDAD DE LA LAGUNA</t>
  </si>
  <si>
    <t>CONSTRUCCIÓN DE PAVIMENTACIÓN CON CONCRETO HIDRÁULICO EN CALLE PRINCIPAL EN LA LOCALIDAD DE ATEMPA ORIENTE</t>
  </si>
  <si>
    <t>CONSTRUCCIÓN DE PAVIMENTACIÓN CON CONCRETO HIDRÁULICO EN CALLE LOS ÁNGELES EN LA LOCALIDAD DE CUITLANISTEPEC</t>
  </si>
  <si>
    <t>CONSTRUCCIÓN DE PAVIMENTACIÓN CON CONCRETO HIDRÁULICO EN CALLE PRINCIPAL EN LA LOCALIDAD DE TLAYOLAPA</t>
  </si>
  <si>
    <t>CONSTRUCCIÓN DE PAVIMENTACIÓN CON CONCRETO HIDRÁULICO EN CALLE PRINCIPAL EN LA LOCALIDAD DE AHUACOCIJTIC</t>
  </si>
  <si>
    <t>CONSTRUCCIÓN DE PAVIMENTACIÓN CON CONCRETO HIDRÁULICO EN CALLE PRINCIPAL EN LA LOCALIDAD DE ZINTIOTITLAN</t>
  </si>
  <si>
    <t>CONSTRUCCIÓN DE PAVIMENTACIÓN CON CONCRETO HIDRÁULICO EN CALLE AHUXOTITLAN  EN LA LOCALIDAD DE HUEYCANTENANGO</t>
  </si>
  <si>
    <t xml:space="preserve">CACAHUATLA </t>
  </si>
  <si>
    <t>TONALAPA</t>
  </si>
  <si>
    <t xml:space="preserve">TOCTEPEC </t>
  </si>
  <si>
    <t>NANAHUATEPEC</t>
  </si>
  <si>
    <t>JUQUILITA</t>
  </si>
  <si>
    <t>TEPETLAZALCO</t>
  </si>
  <si>
    <t>TIERRA BLANCA</t>
  </si>
  <si>
    <t xml:space="preserve">HACIENDITA </t>
  </si>
  <si>
    <t xml:space="preserve">TEOCALIXTLAHUAC </t>
  </si>
  <si>
    <t>ZINTIOTITLAN LOS PINOS</t>
  </si>
  <si>
    <t>LA LAGUNA</t>
  </si>
  <si>
    <t>ATEMPA ORIENTE</t>
  </si>
  <si>
    <t xml:space="preserve">CUITLANISTEPEC </t>
  </si>
  <si>
    <t>TLAYOLAPA</t>
  </si>
  <si>
    <t>AHUCOCIJTIC</t>
  </si>
  <si>
    <t xml:space="preserve">ZINTITOTILAN </t>
  </si>
  <si>
    <t>CONSTRUCCIÓN DE PAVIMENTACIÓN CON CONCRETO HIDRÁULICO EN CALLE PRINCIPAL EN LA LOCALIDAD DE BARZAMO</t>
  </si>
  <si>
    <t>BARZAMO</t>
  </si>
  <si>
    <t>CONSTRUCCIÓN DE ESPACIO MULTIDEPORTIVO (EJECUCIÓN DE CANCHA) EN LA LOCALIDAD DE TLALOCAN</t>
  </si>
  <si>
    <t>TLALOCAN</t>
  </si>
  <si>
    <t>CONSTRUCCIÓN DE PAVIMENTACIÓN CON CONCRETO HIDRÁULICO EN CALLE AHUXOTITLAN  EN LA LOCALIDAD DE TLACHIMALTEPEC</t>
  </si>
  <si>
    <t>CONSTRUCCIÓN DE PAVIMENTACIÓN CON CONCRETO HIDRÁULICO EN CALLE AHUXOTITLAN  EN LA LOCALIDAD DE SAN MARCOS</t>
  </si>
  <si>
    <t>CONSTRUCCIÓN DE PAVIMENTACIÓN CON CONCRETO HIDRÁULICO EN CALLE AHUXOTITLAN  EN LA LOCALIDAD DE TOMACTILICAN</t>
  </si>
  <si>
    <t>REHABILITACIÓN DE AGUA POTABLE EN LA LOCALIDAD DE HUEYCANTENANGO</t>
  </si>
  <si>
    <t xml:space="preserve">CONSTRUCCIÓN DE ESPACIO MULTIDEPORTIVO (EJECUCIÓN DE TECHADO) EN LA LOCALIDAD DE TLACHIMALTEPEC </t>
  </si>
  <si>
    <t xml:space="preserve">CONSTRUCCIÓN DE ESPACIO MULTIDEPORTIVO (EJECUCIÓN DE TECHADO) EN LA LOCALIDAD DE AYAHUALTEMPA </t>
  </si>
  <si>
    <t>AYAHUALTEMPA</t>
  </si>
  <si>
    <t xml:space="preserve">CONSTRUCCIÓN DE VIVIENDAS </t>
  </si>
  <si>
    <t xml:space="preserve">VARIAS LOCALIDADES </t>
  </si>
  <si>
    <t>JOSE JOAQUIN DE HERRERA</t>
  </si>
  <si>
    <t xml:space="preserve">CONSTRUCCION DEL CENTRO DE SALUD CON SERVICIOS AMPLIADOS </t>
  </si>
  <si>
    <t xml:space="preserve">Modalidad y Subclasificación: SALUD </t>
  </si>
  <si>
    <t xml:space="preserve">CONSTRUCCION DE CENTRO DE SALUD DE TLATLAJQUITEPEC </t>
  </si>
  <si>
    <t>TLATLAJQUITEPEC</t>
  </si>
  <si>
    <t>AXOLOAPA-ZACATEPEC</t>
  </si>
  <si>
    <t xml:space="preserve">REHABILITACION DE CAMINOS SACACOSECHAS </t>
  </si>
  <si>
    <t xml:space="preserve">TEOYETLAN </t>
  </si>
  <si>
    <t xml:space="preserve">TLACHICHIJLI </t>
  </si>
  <si>
    <t>REHABILITACIÓN DE AGUA POTABLE EN LA LOCALIDAD DE APANGUITO</t>
  </si>
  <si>
    <t>APANGUITO</t>
  </si>
  <si>
    <t>IXTLAHUAC</t>
  </si>
  <si>
    <t>CONSTRUCCIÓN DE PAVIMENTACIÓN CON CONCRETO ESTAMPADO EN LA CALLE CENTRO EN LA LOCALIDAD DE HUEYCANTENANGO</t>
  </si>
  <si>
    <t>CONSTRUCCIÓN DE ESPACIO MULTIDEPORTIVO (EJECUCIÓN DE TECHADO) EN LA LOCALIDAD DE DOS PAÑOS</t>
  </si>
  <si>
    <t>REVISAR SI VIENEN VADOS</t>
  </si>
  <si>
    <t>REHABILITACION DEL AYUNTAMIENTO</t>
  </si>
  <si>
    <t>MODULO DE SEGURIDAD</t>
  </si>
  <si>
    <t>SAN MARCOS</t>
  </si>
  <si>
    <t>EN VERREMOS SI SOBRA RECURSO</t>
  </si>
  <si>
    <t>Agua Potable</t>
  </si>
  <si>
    <t>Directa</t>
  </si>
  <si>
    <t>Mejoramiento de Vivienda</t>
  </si>
  <si>
    <t>COBERTURA MUNICIPAL</t>
  </si>
  <si>
    <t>Modalidad y Subclasificación: Urbanización  (REHABILITACIÓN DE CAMINOS RURALES)</t>
  </si>
  <si>
    <t>Complementaria</t>
  </si>
  <si>
    <t>URBANIZACIÓN (COMPLEMENTARIA)</t>
  </si>
  <si>
    <t>Gasto Indirectos</t>
  </si>
  <si>
    <t>3200. SERVICIOS DE ARRENDAMIENTO</t>
  </si>
  <si>
    <t>3300. SERVICIOS PROFESIONALES, CIENTÍFICOS, TÉCNICOS Y OTROS SERVICIOS</t>
  </si>
  <si>
    <t>Tipo de Gasto Indirecto y Subclasificación: 325. SERVICIOS DE ARRENDAMIENTO</t>
  </si>
  <si>
    <t>Tipo de Gasto Indirecto y Subclasificación: 339. SERVICIOS PROFESIONALES, CIENTÍFICOS Y TÉCNICOS INTEGRALES</t>
  </si>
  <si>
    <t>3500 SERVICIOS DE INSTALACIÓN, REPARACIÓN, MANTENIMIENTO Y CONSERVACIÓN</t>
  </si>
  <si>
    <t>Tipo de Gasto Indirecto y Subclasificación: 355. REPARACIÓN Y MANTENIMIENTO DE EQUIPO DE TRANSPORTE</t>
  </si>
  <si>
    <t>Rubro del Gasto</t>
  </si>
  <si>
    <t>CONTRATO (ADJUDICACION DIRECTA)</t>
  </si>
  <si>
    <t>No.                Progr.</t>
  </si>
  <si>
    <t>Clasificación del proyecto</t>
  </si>
  <si>
    <t xml:space="preserve">Número de beneficiarios </t>
  </si>
  <si>
    <t>Modalidad de ejecución.</t>
  </si>
  <si>
    <r>
      <t>Municipio:</t>
    </r>
    <r>
      <rPr>
        <b/>
        <u/>
        <sz val="16"/>
        <rFont val="Arial"/>
        <family val="2"/>
      </rPr>
      <t xml:space="preserve"> </t>
    </r>
    <r>
      <rPr>
        <b/>
        <u/>
        <sz val="18"/>
        <rFont val="Arial"/>
        <family val="2"/>
      </rPr>
      <t>H. Ayuntamiento Municipal Constitucional de José Joaquín de Herrera, Estado de Guerrero.</t>
    </r>
  </si>
  <si>
    <t>Urbanización (COMPLEMENTARIA)</t>
  </si>
  <si>
    <t>QUETZALAPA</t>
  </si>
  <si>
    <t>MAZAZONTECOMAC</t>
  </si>
  <si>
    <t>Drenaje y Letrinas (DIRECTA)</t>
  </si>
  <si>
    <t>Drenaje y Letrinas</t>
  </si>
  <si>
    <t>REHABILITACION DE RED DE AGUA ENTUBADA EN LA LOCALIDAD DE HUEYCANTENANGO</t>
  </si>
  <si>
    <t>Modalidad y Subclasificación: Agua Potable (REHABILITACIÓN DE RED DE AGUA ENTUBADA)</t>
  </si>
  <si>
    <t>Modalidad y Subclasificación: Drenaje y Letrinas (CONSTRUCCIÓN Y AMPLIACIÓN DE DRENAJE SANITARIO)</t>
  </si>
  <si>
    <t>Electrificación Rural y de Colonias Pobres (DIRECTA)</t>
  </si>
  <si>
    <t>Electrificación Rural y de Colonias Pobres</t>
  </si>
  <si>
    <t>Modalidad y Subclasificación: Urbanizacion (CONSTRUCCIÓN DE COMEDOR COMUNITARIO)</t>
  </si>
  <si>
    <t>Urbanizacion (COMPLEMENTARIA)</t>
  </si>
  <si>
    <t xml:space="preserve">IXTLAHUAC </t>
  </si>
  <si>
    <t>Modalidad y Subclasificación: Urbanización  (CONSTRUCCIÓN DE PAVIMENTACIÓN CON CONCRETO HIDRAULICO)</t>
  </si>
  <si>
    <t>CONVENIO</t>
  </si>
  <si>
    <t>AguaPotable  (DIRECTA)</t>
  </si>
  <si>
    <t>CONSTRUCCIÓN DE DRENAJE SANITARIO Y SANEAMIENTO EN LA LOCALIDAD DE QUETZALAPA.</t>
  </si>
  <si>
    <t>CONSTRUCCION DE OBRA DE DRENAJE PLUVIAL EN CAMINO ACCESO MAZAZONTECOMAC EN LA LOCALIDAD DE MAZAZONTECOMAC.</t>
  </si>
  <si>
    <t>CONSTRUCCION DE DRENAJE PLUVIAL EN LA CALLE REFORMA DE LA LOCALIDAD DE HUEYCANTENANGO.</t>
  </si>
  <si>
    <t>CONSTRUCCION DE DRENAJE PLUVIAL EN CALLE COLOSIO DE LA LOCALIDAD DE HUEYCANTENANGO.</t>
  </si>
  <si>
    <t xml:space="preserve">MEJORAMIENTO DE ELECTRIFICACION EN LA LOCALIDAD DE IXTLAHUAC. </t>
  </si>
  <si>
    <t>MEJORAMIENTO DE ELECTRIFICACION EN EL MUNICIPIO DE JOSE JOAQUIN DE HERRERA.</t>
  </si>
  <si>
    <t>Modalidad y Subclasificación: Electrificación Rural y de Colonias Pobres (MEJORAMIENTO DE ELECTRIFICACION)</t>
  </si>
  <si>
    <t>Modalidad y Subclasificación: Mejoramiento de Vivienda (CONSTRUCCION DE CUARTO DORMITORIO)</t>
  </si>
  <si>
    <t>Mejoramiento de Vivienda (DIRECTA)</t>
  </si>
  <si>
    <t>CONSTRUCCION DE 5 CUARTOS DORMITORIO EN LA LOCALIDAD DE MAZAZONTECOMAC.</t>
  </si>
  <si>
    <t>CONSTRUCCION DE 15 CUARTOS DORMITORIO EN LA LOCALIDAD DE TLACHIMALTEPEC.</t>
  </si>
  <si>
    <t>CONSTRUCCION DE 10 CUARTOS DORMITORIO EN LA LOCALIDAD DE IXCATLA.</t>
  </si>
  <si>
    <t xml:space="preserve">CONSTRUCCION DE COMEDOR PUBLICO EN LA LOCALIDAD DE AHUACOSIJTIC </t>
  </si>
  <si>
    <t>AHUACOSIJTIC</t>
  </si>
  <si>
    <t>Modalidad y Subclasificación: Urbanizacion (CONSTRUCCIÓN DE PLAZA CIVICA)</t>
  </si>
  <si>
    <t>CONSTRUCCION DE PLAZA CIVICA EN LA LOCALIDAD DE TLATLAJQUITEPEC</t>
  </si>
  <si>
    <t>Modalidad y Subclasificación: Urbanizacion (CONSTRUCCIÓN DE TECHADO EN ESPACIO MULTIDEPORTIVO)</t>
  </si>
  <si>
    <t>CONSTRUCCION DE TECHADO EN ESPACIO MULTIDEPORTIVO EN LA LOCALIDAD DE TLACOAPA.</t>
  </si>
  <si>
    <t>TLACOAPA</t>
  </si>
  <si>
    <t>Urbanizacion  (DIRECTA)</t>
  </si>
  <si>
    <t xml:space="preserve">REHABILITACION DE CAMINO RURAL  IXCATLA-ATEMPA </t>
  </si>
  <si>
    <t xml:space="preserve">REHABILITACIÓN DE CAMINO RURAL ZACAIXTLAHUACAN - ATEMPA </t>
  </si>
  <si>
    <t>CONSTRUCCION DE CAMINO RURAL EN LA LOCALIDAD DE ATEMPA</t>
  </si>
  <si>
    <t>TOMACTILICAN</t>
  </si>
  <si>
    <t xml:space="preserve">AMATITLAN </t>
  </si>
  <si>
    <t>CONSTRUCCIÓN DE CAMINO SACACOSECHA EN LA LOCALIDAD DE TLACHICHILTIPAN (SEGUNDA ETAPA)</t>
  </si>
  <si>
    <t>CACAHUATEPEC</t>
  </si>
  <si>
    <t>Infraestructura Basica del Sector Educativo (DIRECTA)</t>
  </si>
  <si>
    <t>Infraestructura Basica del Sector Educativo</t>
  </si>
  <si>
    <t>MEJORAMIENTO DE BIBLIOTECA PÚBLICA EN LA LOCALIDAD DE HUEYCANTENANGO</t>
  </si>
  <si>
    <t>TLALCHICHILTIPAN</t>
  </si>
  <si>
    <t>CONSTRUCCION DE PAVIMENTACION CON CONCRETO HIDRAULICO EN CALLE ACCESO A CHAUIXCO EN LA LOCALIDAD DE CHAHUIXCO.</t>
  </si>
  <si>
    <t>CONSTRUCCION DE PAVIMENTACION CON CONCRETO HIDRAULICO EN CALLE ACCESO MAZAZONTECOMAC EN LA LOCALIDAD DE MAZAZONTECOMAC.</t>
  </si>
  <si>
    <t>CONSTRUCCIÓN DE PAVIMENTACIÓN CON CONCRETO HIDRAULICO EN AVENIDA CHE CORONA EN LA LOCALIDAD DE TOMACTILICAN</t>
  </si>
  <si>
    <t>CONSTRUCCION DE PAVIMENTACION CON CONCRETO HIDRAULICO DE CALLE JUAREZ EN LA LOCALIDAD DE AYAHUALTEMPA.</t>
  </si>
  <si>
    <t>CONSTRUCCION DE PAVIMENTACION CON CONCRETO HIDRAULICO ACCESO PRINCIPAL JARDIN DE NIÑOS CUAUHTEMOC EN LA LOCALIDAD DE TLACHIMALTEPEC.</t>
  </si>
  <si>
    <t>REHABILITACION DE PAVIMENTACION CON CONCRETO HIDRAULICO CALLE LA SOLEDAD EN LA LOCALIDAD DE HUEYCANTENANGO</t>
  </si>
  <si>
    <t>REHABILITACION DE PAVIMENTACION CON CONCRETO HIDRAULICO EN LA CALLE VICENTE GUERRERO Y REFORMA EN LA LOCALIDAD DE HUEYCANTENANGO.</t>
  </si>
  <si>
    <t xml:space="preserve">CONSTRUCCION DE PAVIMENTACION CON CONCRETO HIDRAULICO DEL CRUCERO HUEYCANTENANGO-IXCATLA </t>
  </si>
  <si>
    <t xml:space="preserve">CONSTRUCCION DE PAVIMENTACION CON CONCRETO HIDRAULICO LIBRAMIENTO HUEYCANTENANGO. </t>
  </si>
  <si>
    <t>CONSTRUCCION DE PAVIMENTACION CON CONCRETO HIDRAULICO EN ACCESO SAN MARCOS IXTLAHUAC EN LA LOCALIDAD DE SAN MARCOS IXTLAHUAC</t>
  </si>
  <si>
    <t>CONSTRUCCION DE PAVIMENTACION CON CONCRETO HIDRAULICO  EN LA LOCALIDAD DE ZACAIXTLAHUACAN</t>
  </si>
  <si>
    <t xml:space="preserve">CHAHUIXCO </t>
  </si>
  <si>
    <t xml:space="preserve">ZOMPANTITLAN </t>
  </si>
  <si>
    <t xml:space="preserve">TEPETITLAN </t>
  </si>
  <si>
    <t>OCOTITOS</t>
  </si>
  <si>
    <t>APOTZONALCO</t>
  </si>
  <si>
    <t xml:space="preserve">SAN MARCOS IXTLAHUAC </t>
  </si>
  <si>
    <t xml:space="preserve">ZACAIXTLAHUACAN </t>
  </si>
  <si>
    <t>REHABILITACION DE ALBERGUE ESCOLAR XICOTENCATL EN LA LOCALIDAD DE LA LAGUNA</t>
  </si>
  <si>
    <t>Número de contrato</t>
  </si>
  <si>
    <t>MJJH-DOP-FISM-C/ADJ-001-2023</t>
  </si>
  <si>
    <t>MJJH-DOP-FISM-C/INV-002-2023</t>
  </si>
  <si>
    <t>MJJH-DOP-FISM-C/INV-003-2023</t>
  </si>
  <si>
    <t>MJJH-DOP-FISM-C/INV-004-2023</t>
  </si>
  <si>
    <t>MJJH-DOP-FISM-C/INV-005-2023</t>
  </si>
  <si>
    <t>MJJH-DOP-FISM-C/INV-006-2023</t>
  </si>
  <si>
    <t>MJJH-DOP-FISM-C/INV-007-2023</t>
  </si>
  <si>
    <t>MJJH-DOP-FISM-C/INV-008-2023</t>
  </si>
  <si>
    <t>MJJH-DOP-FISM-C/ADJ-009-2023</t>
  </si>
  <si>
    <t>MJJH-DOP-FISM-C/INV-012-2023</t>
  </si>
  <si>
    <t>MJJH-DOP-FISM-C/INV-013-2023</t>
  </si>
  <si>
    <t>MJJH-DOP-FISM-C/ADJ-014-2023</t>
  </si>
  <si>
    <t>MJJH-DOP-FISM-C/INV-015-2023</t>
  </si>
  <si>
    <t>MJJH-DOP-FAISMUN-C/INV-016-2023</t>
  </si>
  <si>
    <t>MJJH-DOP-FAISMUN-C/INV-017-2023</t>
  </si>
  <si>
    <t>MJJH-DOP-FAISMUN-C/INV-018-2023</t>
  </si>
  <si>
    <t>MJJH-DOP-FAISMUN-C/INV-019-2023</t>
  </si>
  <si>
    <t>MJJH-DOP-FAISMUN-C/INV-020-2023</t>
  </si>
  <si>
    <t>MJJH-DOP-FAISMUN-C/INV-021-2023</t>
  </si>
  <si>
    <t>MJJH-DOP-FAISMUN-C/INV-022-2023</t>
  </si>
  <si>
    <t>MJJH-DOP-FAISMUN-C/INV-023-2023</t>
  </si>
  <si>
    <t>Inversión</t>
  </si>
  <si>
    <t>Autorizada</t>
  </si>
  <si>
    <t>Modificada</t>
  </si>
  <si>
    <t>Comprometida</t>
  </si>
  <si>
    <t>Devengada</t>
  </si>
  <si>
    <t>Ejercida</t>
  </si>
  <si>
    <t>Pagada</t>
  </si>
  <si>
    <t>% de Avance</t>
  </si>
  <si>
    <t>Físico</t>
  </si>
  <si>
    <t>Financ.</t>
  </si>
  <si>
    <t>Formato OP-3</t>
  </si>
  <si>
    <t>Fondo o programa: Fondo para la Infraestructura Social Municipal 2023 (FAISMUN)</t>
  </si>
  <si>
    <t>CONSTRUCCIÓN DEL SISTEMA DE AGUA ENTUBADA EN LA LOCALIDAD DE AMATITLAN.</t>
  </si>
  <si>
    <t>MJJH-DOP-FAISMUN-C/INV-024-2023</t>
  </si>
  <si>
    <t>CONSTRUCCIÓN DE OBRA DE DRENAJE PLUVIAL EN EL CAMINO RURAL DEL ACCESO A LA LOCALIDAD DE EL BARZAMO</t>
  </si>
  <si>
    <t xml:space="preserve">EL BARZAMO </t>
  </si>
  <si>
    <t>MJJH-DOP-FAISMUN-C/INV-030-2023</t>
  </si>
  <si>
    <t>MJJH-DOP-FAISMUN-C/INV-043-2023</t>
  </si>
  <si>
    <t>MJJH-DOP-FAISMUN-C/ADJ-031-2023</t>
  </si>
  <si>
    <t>MJJH-DOP-FAISMUN-C/INV-054-2023</t>
  </si>
  <si>
    <t>REHABILITACION DE VIVIENDAS EN LA LOCALIDAD DE CACAHUATLA</t>
  </si>
  <si>
    <t>MJJH-DOP-FAISMUN-C/ADJ-048-2023</t>
  </si>
  <si>
    <t>REHABILITACION DE COMEDOR PUBLICO EN LA LOCALIDAD DE TIERRA BLANCA</t>
  </si>
  <si>
    <t>MJJH-DOP-FAISMUN-C/INV-049-2023</t>
  </si>
  <si>
    <t>MJJH-DOP-FAISMUN-C/INV-032-2023</t>
  </si>
  <si>
    <t>MJJH-DOP-FAISMUN-C/INV-045-2023</t>
  </si>
  <si>
    <t>MJJH-DOP-FAISMUN-C/INV-027-2023</t>
  </si>
  <si>
    <t>REHABILITACION DE CAMINO RURAL ZINTIOTITLAN-TEPOZCOTLALOCAN</t>
  </si>
  <si>
    <t>CONSTRUCCIÓN DE OBRA DE DRENAJE PLUVIAL EN EL CAMINO RURAL DE ACCESO A LA LOCALIDAD DE JUQUILITA.</t>
  </si>
  <si>
    <t>CONSTRUCCION DE CAMINO SACACOSECHA EN LA LOCALIDAD DE QUETZALAPA</t>
  </si>
  <si>
    <t>CONSTRUCCION DE CAMINO SACACOSECHA EN LA LOCALIDAD DE CACAHUATEPEC</t>
  </si>
  <si>
    <t>TEPOZCOTLALOCAN</t>
  </si>
  <si>
    <t>MJJH-DOP-FAISMUN-C/ADJ-041-2023</t>
  </si>
  <si>
    <t>MJJH-DOP-FAISMUN-C/INV-060-2023</t>
  </si>
  <si>
    <t>MJJH-DOP-FAISMUN-C/INV-044-2023</t>
  </si>
  <si>
    <t>MJJH-DOP-FAISMUN-C/INV-042-2023</t>
  </si>
  <si>
    <t>Modalidad y Subclasificación: Urbanización  (REHABILITACIÓN DE CAMINOS SACACOSECHAS)</t>
  </si>
  <si>
    <t>REHABILITACION DE AULAS EN EL EDIFICIO DE LA SUPERVICION ESCOLAR 002 EN LA LOCALIDAD DE HUEYCANTENANGO</t>
  </si>
  <si>
    <t>REHABILITACION CEPI  IGNACIO ZARAGOZA C.C.T. 12DCC0778C EN LA LOCALIDAD DE OZTOTITLAN</t>
  </si>
  <si>
    <t>CONSTRUCCION DE BARDA PERIMETRAL EN ESCUELA PRIMARIA BILINGUE IXTACCIHUATL C.C.T. 12DPB0056C EN LA LOCALIDAD DE TLALCHICHILTIPAN NUEVO</t>
  </si>
  <si>
    <t>CONSTRUCCION DE AULA TIPO REGIONAL 6.00X8.00 E.E., EN ESCUELA PRIMARIA BILINGÜE CUAUHTÉMOC, C.C.T. 12DPB0905N, EN LA LOCALIDAD DE APANGUITO.</t>
  </si>
  <si>
    <t>CONSTRUCCION DE AULA ESCOLAR EN ESCUELA EDUCACION INICIAL CCT 12FEI0042L EN LA LOCALIDAD DE HUEYCANTENANGO</t>
  </si>
  <si>
    <t>OZTOTITLAN</t>
  </si>
  <si>
    <t>TLALCHICHILTIPAN NUEVO</t>
  </si>
  <si>
    <t>MJJH-DOP-FAISMUN-C/ADJ-039-2023</t>
  </si>
  <si>
    <t>MJJH-DOP-FAISMUN-C/ADJ-050-2023</t>
  </si>
  <si>
    <t>MJJH-DOP-FAISMUN-C/ADJ-051-2023</t>
  </si>
  <si>
    <t>MJJH-DOP-FAISMUN-C/INV-029-2023</t>
  </si>
  <si>
    <t>Modalidad y Subclasificación: Infraestructura Basica del Sector Educativo (MEJORAMIENTO DE BIBLIOTECA, AULA , BARDA PERIMETRAL)</t>
  </si>
  <si>
    <t>CONSTRUCCION DE PAVIMENTACION CON CONCRETO HIDRAULICO EN LA CALLE PRINCIPAL EN LA COL. XAMIQUELCO DE LA LOCALIDAD DE HUEYCANTENANGO.</t>
  </si>
  <si>
    <t>CONSTRUCCION DE PAVIMENTACION CON CONCRETO HIDRAULICO ACCESO TEMIXCO EN LA LOCALIDAD DE TEMIXCO.</t>
  </si>
  <si>
    <t>CONSTRUCCION DE PAVIMENTACION CON CONCRETO HIDRAULICO CALLE PRINCIPAL HACIA LA PRIMARIA EN LA LOCALIDAD ZOMPANTITLAN</t>
  </si>
  <si>
    <t>CONSTRUCCION DE PAVIMENTACION CON CONCRETO HIDRAULICO CALLE PRINCIPAL TEPETITLAN</t>
  </si>
  <si>
    <t>CONSTRUCCION DE PAVIMENTACION CON CONCRETO HIDRAULICOEN LA CALLE ACCESO OCOTITOS</t>
  </si>
  <si>
    <t>CONSTRUCCION DE PAVIMENTACION CON CONCRETO HIDRAULICO DE CALLE LOS DIRCIOS EN LA LOCALIDAD NANAHUATEPEC</t>
  </si>
  <si>
    <t>CONSTRUCCIÓN DE PAVIMENTACION CON CONCRETO HIDRAULICO CALLE PROLONGACION MIGUEL HIDALGO EN LA LOCALIDA DE HUEYCANTENANGO</t>
  </si>
  <si>
    <t>PAVIMENTACION CON CONCRETO HIDRAULICO DE LA CALLE CUAUHTEMOC EN LA LOCALIDAD DE AJACAYAN ORIENTE</t>
  </si>
  <si>
    <t>CONSTRUCCION DE PAVIMENTACION CON CONCRETO HIDRAULICO DE LA CALLE ACCESO CENTRO EN LA LOCALIDAD DE APOZONALCO</t>
  </si>
  <si>
    <t>CONSTRUCCION DE VADO EN EL TRAMO DEL KM. 1+400 EN LA CARRETERA TLACHIMALTEPEC -BUENA VISTA.</t>
  </si>
  <si>
    <t>CONSTRUCCION DE PAVIMENTACION CON CONCRETO HIDRAULICO EN LA CALLE OCOJTILICAN EN LA LOCALIDAD DE HUEYCANTENANGO</t>
  </si>
  <si>
    <t>CONSTRUCCION DE PAVIMENTACION CON CONCRETO HIDRAULICO EN LA CALLE ACCESO LA LAGUNA EN LA LOCALIDAD DE LA LAGUNA</t>
  </si>
  <si>
    <t>AJACAYAN ORIENTE</t>
  </si>
  <si>
    <t>MJJH-DOP-FAISMUN-C/INV-040-2023</t>
  </si>
  <si>
    <t>MJJH-DOP-FAISMUN-C/INV-034-2023</t>
  </si>
  <si>
    <t>MJJH-DOP-FAISMUN-C/INV-057-2023</t>
  </si>
  <si>
    <t>MJJH-DOP-FAISMUN-C/INV-033-2023</t>
  </si>
  <si>
    <t>MJJH-DOP-FAISMUN-C/INV-025-2023</t>
  </si>
  <si>
    <t>MJJH-DOP-FAISMUN-C/INV-036-2023</t>
  </si>
  <si>
    <t>MJJH-DOP-FAISMUN-C/INV-058-2023</t>
  </si>
  <si>
    <t>MJJH-DOP-FAISMUN-C/INV-053-202</t>
  </si>
  <si>
    <t>MJJH-DOP-FAISMUN-C/INV-028-2023</t>
  </si>
  <si>
    <t>MJJH-DOP-FAISMUN-C/INV-046-2023</t>
  </si>
  <si>
    <t>MJJH-DOP-FAISMUN-C/INV-026-2023</t>
  </si>
  <si>
    <t>MJJH-DOP-FAISMUN-C/ADJ-037-2023</t>
  </si>
  <si>
    <t>MJJH-DOP-FAISMUN-C/ADJ-055-2023</t>
  </si>
  <si>
    <t>MJJH-DOP-FAISMUN-C/INV-035-2023</t>
  </si>
  <si>
    <t>MJJH-DOP-FAISMUN-C/INV-061-2023</t>
  </si>
  <si>
    <t>MJJH-DOP-FAISMUN-C/INV-059-2023</t>
  </si>
  <si>
    <t>MJJH-DOP-FAISMUN-C/INV-052-2023</t>
  </si>
  <si>
    <t>Modalidad y Subclasificación: Urbanización  (CONSTRUCCIÓN DE CENTRO DE ACOPIO)</t>
  </si>
  <si>
    <t xml:space="preserve">CONSTRUCCION DE SEGUNDA ETAPA DEL CENTRO DE ACOPIO DE PRODUCCION AGRICOLA TLACHIMALTEPEC </t>
  </si>
  <si>
    <t>MJJH-DOP-FAISMUN-C/ADJ-038-2023</t>
  </si>
  <si>
    <t>Modalidad y Subclasificación: Urbanización  (CONSTRUCCIÓN DE ALBERGUE)</t>
  </si>
  <si>
    <t>MJJH-DOP-FAISMUN-C/ADJ-047-2023</t>
  </si>
  <si>
    <t>R E N D I M I E N T O S</t>
  </si>
  <si>
    <t>AMPLIACION DE ELECTRIFICACION EN LA ACCESO SUR EN LA LOCALIDAD DE TLACHIMALTEPEC</t>
  </si>
  <si>
    <t>CONSTRUCCION DE TECHADO EN ESPACIO MULTIDEPORTIVO EN LA LOCALIDAD DE CACAHUATEPEC</t>
  </si>
  <si>
    <t>MJJH-DOP-FAISMUN-C/INV-064-2023</t>
  </si>
  <si>
    <t>MJJH-DOP-FAISMUN-C/ADJ-065-2023</t>
  </si>
  <si>
    <t>Reporte de avance físico-financiero de obras y acciones, al cierre del ejercicio fiscal 2023</t>
  </si>
  <si>
    <t>Nombre de la obra o acción</t>
  </si>
  <si>
    <t>Nombre de la Empresa/Contratista</t>
  </si>
  <si>
    <t>Subejercicio</t>
  </si>
  <si>
    <t>FI CONSTRUCCIONES S.A. DE C.V.</t>
  </si>
  <si>
    <t>LUIS ALBERTO MARTINEZ VAZQUEZ</t>
  </si>
  <si>
    <t>COMISIÓN DE AGUA POTABLE, ALCANTARILLADO Y SANEAMIENTO DEL ESTADO DE GUERRERO</t>
  </si>
  <si>
    <t>INPRO-MATCO S.A. DE C.V.</t>
  </si>
  <si>
    <t>CAMINOS Y CONSTRUCCIONES JHODAR S.A. DE C.V.</t>
  </si>
  <si>
    <t>INGENIERIA RESPONSABLE S.A. DE .C.V.</t>
  </si>
  <si>
    <t>LUZAJO DISEÑO Y CONSTRUCCION S.A. DE C.V.</t>
  </si>
  <si>
    <t>JORGE NERI MARTINEZ VAZQUEZ</t>
  </si>
  <si>
    <t>PROYECCIONES GEOMETRICAS Y CONSTRUCCIONES GAR-HER S.A. DE C.V.</t>
  </si>
  <si>
    <t>CAPASEG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</si>
</sst>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_-&quot;$&quot;* #,##0.00_-;\-&quot;$&quot;* #,##0.00_-;_-&quot;$&quot;* &quot;-&quot;??_-;_-@"/>
  </numFmts>
  <fonts count="3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 tint="-0.34998626667073579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1"/>
      <color theme="1"/>
      <name val="Arial"/>
      <family val="2"/>
    </font>
    <font>
      <sz val="16"/>
      <name val="Arial"/>
      <family val="2"/>
    </font>
    <font>
      <sz val="11"/>
      <color theme="0" tint="-0.34998626667073579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0" tint="-0.34998626667073579"/>
      <name val="Arial"/>
      <family val="2"/>
    </font>
    <font>
      <b/>
      <sz val="11"/>
      <name val="Arial"/>
      <family val="2"/>
    </font>
    <font>
      <sz val="11"/>
      <color rgb="FFFF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26"/>
      <name val="Arial"/>
      <family val="2"/>
    </font>
    <font>
      <b/>
      <sz val="18"/>
      <color theme="1"/>
      <name val="Arial"/>
      <family val="2"/>
    </font>
    <font>
      <b/>
      <sz val="18"/>
      <name val="Arial"/>
      <family val="2"/>
    </font>
    <font>
      <b/>
      <sz val="18"/>
      <color theme="0" tint="-0.34998626667073579"/>
      <name val="Arial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sz val="12"/>
      <color theme="3" tint="-0.249977111117893"/>
      <name val="Arial"/>
      <family val="2"/>
    </font>
    <font>
      <sz val="12"/>
      <color theme="1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b/>
      <sz val="14"/>
      <color rgb="FFFF0000"/>
      <name val="Arial"/>
      <family val="2"/>
    </font>
    <font>
      <sz val="14"/>
      <color theme="1"/>
      <name val="Arial"/>
      <family val="2"/>
    </font>
    <font>
      <sz val="12"/>
      <name val="Calibri"/>
      <family val="2"/>
      <scheme val="minor"/>
    </font>
    <font>
      <b/>
      <u/>
      <sz val="16"/>
      <name val="Arial"/>
      <family val="2"/>
    </font>
    <font>
      <b/>
      <u/>
      <sz val="18"/>
      <name val="Arial"/>
      <family val="2"/>
    </font>
    <font>
      <sz val="14"/>
      <name val="Arial"/>
      <family val="2"/>
    </font>
    <font>
      <sz val="12"/>
      <color rgb="FFFF0000"/>
      <name val="Arial"/>
      <family val="2"/>
    </font>
    <font>
      <b/>
      <sz val="20"/>
      <color rgb="FFA5A5A5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3EBC7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theme="0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</cellStyleXfs>
  <cellXfs count="42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3" fontId="1" fillId="0" borderId="0" xfId="1" applyNumberFormat="1"/>
    <xf numFmtId="0" fontId="1" fillId="0" borderId="0" xfId="1" applyAlignment="1">
      <alignment wrapText="1"/>
    </xf>
    <xf numFmtId="0" fontId="2" fillId="0" borderId="0" xfId="1" applyFont="1"/>
    <xf numFmtId="0" fontId="5" fillId="0" borderId="0" xfId="1" applyFont="1"/>
    <xf numFmtId="0" fontId="7" fillId="0" borderId="0" xfId="1" applyFont="1"/>
    <xf numFmtId="0" fontId="9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3" fillId="2" borderId="8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11" fillId="0" borderId="10" xfId="1" applyFont="1" applyBorder="1" applyAlignment="1">
      <alignment vertical="center" wrapText="1"/>
    </xf>
    <xf numFmtId="44" fontId="11" fillId="0" borderId="13" xfId="2" applyFont="1" applyBorder="1" applyAlignment="1">
      <alignment vertical="center"/>
    </xf>
    <xf numFmtId="0" fontId="12" fillId="0" borderId="0" xfId="1" applyFont="1"/>
    <xf numFmtId="0" fontId="8" fillId="0" borderId="15" xfId="1" applyFont="1" applyBorder="1" applyAlignment="1">
      <alignment horizontal="center" vertical="center"/>
    </xf>
    <xf numFmtId="0" fontId="8" fillId="0" borderId="16" xfId="1" applyFont="1" applyBorder="1" applyAlignment="1">
      <alignment horizontal="center" vertical="center"/>
    </xf>
    <xf numFmtId="0" fontId="8" fillId="0" borderId="16" xfId="1" applyFont="1" applyBorder="1" applyAlignment="1">
      <alignment horizontal="justify" vertical="center" wrapText="1"/>
    </xf>
    <xf numFmtId="0" fontId="8" fillId="0" borderId="17" xfId="1" applyFont="1" applyBorder="1" applyAlignment="1">
      <alignment horizontal="center" vertical="center"/>
    </xf>
    <xf numFmtId="44" fontId="8" fillId="0" borderId="15" xfId="2" applyFont="1" applyBorder="1" applyAlignment="1">
      <alignment vertical="center"/>
    </xf>
    <xf numFmtId="44" fontId="8" fillId="0" borderId="18" xfId="2" applyFont="1" applyBorder="1" applyAlignment="1">
      <alignment vertical="center"/>
    </xf>
    <xf numFmtId="44" fontId="8" fillId="0" borderId="19" xfId="2" applyFont="1" applyBorder="1" applyAlignment="1">
      <alignment vertical="center"/>
    </xf>
    <xf numFmtId="44" fontId="8" fillId="0" borderId="20" xfId="2" applyFont="1" applyBorder="1" applyAlignment="1">
      <alignment vertical="center"/>
    </xf>
    <xf numFmtId="44" fontId="8" fillId="0" borderId="15" xfId="2" applyFont="1" applyBorder="1" applyAlignment="1">
      <alignment horizontal="center" vertical="center"/>
    </xf>
    <xf numFmtId="3" fontId="8" fillId="0" borderId="16" xfId="1" applyNumberFormat="1" applyFont="1" applyBorder="1" applyAlignment="1">
      <alignment horizontal="center" vertical="center"/>
    </xf>
    <xf numFmtId="0" fontId="8" fillId="0" borderId="17" xfId="1" applyFont="1" applyBorder="1" applyAlignment="1">
      <alignment horizontal="center" vertical="center" wrapText="1"/>
    </xf>
    <xf numFmtId="0" fontId="11" fillId="0" borderId="21" xfId="1" applyFont="1" applyBorder="1" applyAlignment="1">
      <alignment vertical="center" wrapText="1"/>
    </xf>
    <xf numFmtId="44" fontId="11" fillId="0" borderId="23" xfId="2" applyFont="1" applyBorder="1" applyAlignment="1">
      <alignment vertical="center"/>
    </xf>
    <xf numFmtId="0" fontId="11" fillId="0" borderId="27" xfId="1" applyFont="1" applyBorder="1" applyAlignment="1">
      <alignment horizontal="center" vertical="center" wrapText="1"/>
    </xf>
    <xf numFmtId="44" fontId="11" fillId="0" borderId="15" xfId="2" applyFont="1" applyBorder="1" applyAlignment="1">
      <alignment vertical="center"/>
    </xf>
    <xf numFmtId="44" fontId="8" fillId="0" borderId="28" xfId="2" applyFont="1" applyBorder="1" applyAlignment="1">
      <alignment horizontal="center" vertical="center"/>
    </xf>
    <xf numFmtId="44" fontId="8" fillId="0" borderId="22" xfId="2" applyFont="1" applyBorder="1" applyAlignment="1">
      <alignment horizontal="center" vertical="center"/>
    </xf>
    <xf numFmtId="44" fontId="8" fillId="0" borderId="17" xfId="2" applyFont="1" applyBorder="1" applyAlignment="1">
      <alignment horizontal="center" vertical="center"/>
    </xf>
    <xf numFmtId="0" fontId="9" fillId="0" borderId="0" xfId="1" applyFont="1"/>
    <xf numFmtId="44" fontId="13" fillId="0" borderId="15" xfId="2" applyFont="1" applyBorder="1" applyAlignment="1">
      <alignment vertical="center"/>
    </xf>
    <xf numFmtId="44" fontId="13" fillId="0" borderId="18" xfId="2" applyFont="1" applyBorder="1" applyAlignment="1">
      <alignment vertical="center"/>
    </xf>
    <xf numFmtId="44" fontId="13" fillId="0" borderId="20" xfId="2" applyFont="1" applyBorder="1" applyAlignment="1">
      <alignment vertical="center"/>
    </xf>
    <xf numFmtId="0" fontId="10" fillId="0" borderId="0" xfId="1" applyFont="1"/>
    <xf numFmtId="44" fontId="11" fillId="0" borderId="23" xfId="2" applyFont="1" applyFill="1" applyBorder="1" applyAlignment="1">
      <alignment vertical="center"/>
    </xf>
    <xf numFmtId="44" fontId="8" fillId="0" borderId="15" xfId="2" applyFont="1" applyFill="1" applyBorder="1" applyAlignment="1">
      <alignment vertical="center"/>
    </xf>
    <xf numFmtId="44" fontId="8" fillId="0" borderId="18" xfId="2" applyFont="1" applyFill="1" applyBorder="1" applyAlignment="1">
      <alignment vertical="center"/>
    </xf>
    <xf numFmtId="44" fontId="8" fillId="0" borderId="19" xfId="2" applyFont="1" applyFill="1" applyBorder="1" applyAlignment="1">
      <alignment vertical="center"/>
    </xf>
    <xf numFmtId="44" fontId="8" fillId="0" borderId="20" xfId="2" applyFont="1" applyFill="1" applyBorder="1" applyAlignment="1">
      <alignment vertical="center"/>
    </xf>
    <xf numFmtId="44" fontId="8" fillId="0" borderId="15" xfId="2" applyFont="1" applyFill="1" applyBorder="1" applyAlignment="1">
      <alignment horizontal="center" vertical="center"/>
    </xf>
    <xf numFmtId="0" fontId="11" fillId="0" borderId="27" xfId="1" applyFont="1" applyBorder="1" applyAlignment="1">
      <alignment vertical="center" wrapText="1"/>
    </xf>
    <xf numFmtId="44" fontId="11" fillId="0" borderId="15" xfId="2" applyFont="1" applyFill="1" applyBorder="1" applyAlignment="1">
      <alignment vertical="center"/>
    </xf>
    <xf numFmtId="44" fontId="13" fillId="0" borderId="45" xfId="2" applyFont="1" applyFill="1" applyBorder="1" applyAlignment="1">
      <alignment vertical="center"/>
    </xf>
    <xf numFmtId="44" fontId="14" fillId="0" borderId="46" xfId="2" applyFont="1" applyFill="1" applyBorder="1" applyAlignment="1">
      <alignment vertical="center"/>
    </xf>
    <xf numFmtId="44" fontId="14" fillId="0" borderId="47" xfId="2" applyFont="1" applyFill="1" applyBorder="1" applyAlignment="1">
      <alignment vertical="center"/>
    </xf>
    <xf numFmtId="44" fontId="13" fillId="0" borderId="48" xfId="2" applyFont="1" applyFill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left" vertical="center" wrapText="1"/>
    </xf>
    <xf numFmtId="44" fontId="8" fillId="0" borderId="0" xfId="2" applyFont="1" applyAlignment="1">
      <alignment vertical="center"/>
    </xf>
    <xf numFmtId="44" fontId="8" fillId="0" borderId="0" xfId="2" applyFont="1" applyAlignment="1">
      <alignment horizontal="center" vertical="center"/>
    </xf>
    <xf numFmtId="0" fontId="14" fillId="0" borderId="0" xfId="1" applyFont="1" applyAlignment="1">
      <alignment horizontal="center"/>
    </xf>
    <xf numFmtId="0" fontId="14" fillId="0" borderId="0" xfId="1" applyFont="1"/>
    <xf numFmtId="44" fontId="8" fillId="0" borderId="0" xfId="2" applyFont="1" applyBorder="1" applyAlignment="1">
      <alignment horizontal="center"/>
    </xf>
    <xf numFmtId="0" fontId="8" fillId="0" borderId="0" xfId="1" applyFont="1" applyAlignment="1">
      <alignment horizontal="center" vertical="top"/>
    </xf>
    <xf numFmtId="44" fontId="8" fillId="0" borderId="0" xfId="2" applyFont="1" applyBorder="1" applyAlignment="1">
      <alignment horizontal="center" vertical="top"/>
    </xf>
    <xf numFmtId="0" fontId="2" fillId="3" borderId="0" xfId="1" applyFont="1" applyFill="1"/>
    <xf numFmtId="0" fontId="11" fillId="0" borderId="10" xfId="1" applyFont="1" applyBorder="1" applyAlignment="1">
      <alignment horizontal="center" vertical="center" wrapText="1"/>
    </xf>
    <xf numFmtId="44" fontId="11" fillId="0" borderId="13" xfId="2" applyFont="1" applyFill="1" applyBorder="1" applyAlignment="1">
      <alignment vertical="center"/>
    </xf>
    <xf numFmtId="44" fontId="12" fillId="0" borderId="0" xfId="1" applyNumberFormat="1" applyFont="1"/>
    <xf numFmtId="0" fontId="3" fillId="0" borderId="43" xfId="1" applyFont="1" applyBorder="1" applyAlignment="1">
      <alignment horizontal="left" vertical="center" wrapText="1"/>
    </xf>
    <xf numFmtId="0" fontId="3" fillId="0" borderId="44" xfId="1" applyFont="1" applyBorder="1" applyAlignment="1">
      <alignment horizontal="left" vertical="center" wrapText="1"/>
    </xf>
    <xf numFmtId="44" fontId="13" fillId="0" borderId="15" xfId="2" applyFont="1" applyFill="1" applyBorder="1" applyAlignment="1">
      <alignment vertical="center"/>
    </xf>
    <xf numFmtId="44" fontId="14" fillId="0" borderId="18" xfId="2" applyFont="1" applyFill="1" applyBorder="1" applyAlignment="1">
      <alignment vertical="center"/>
    </xf>
    <xf numFmtId="44" fontId="13" fillId="0" borderId="20" xfId="2" applyFont="1" applyFill="1" applyBorder="1" applyAlignment="1">
      <alignment vertical="center"/>
    </xf>
    <xf numFmtId="44" fontId="14" fillId="0" borderId="19" xfId="2" applyFont="1" applyFill="1" applyBorder="1" applyAlignment="1">
      <alignment vertical="center"/>
    </xf>
    <xf numFmtId="0" fontId="8" fillId="0" borderId="16" xfId="1" applyFont="1" applyBorder="1" applyAlignment="1">
      <alignment horizontal="center" vertical="center" wrapText="1"/>
    </xf>
    <xf numFmtId="0" fontId="11" fillId="0" borderId="21" xfId="1" applyFont="1" applyBorder="1" applyAlignment="1">
      <alignment horizontal="center" vertical="center" wrapText="1"/>
    </xf>
    <xf numFmtId="0" fontId="8" fillId="0" borderId="16" xfId="0" applyFont="1" applyBorder="1" applyAlignment="1">
      <alignment vertical="center" wrapText="1"/>
    </xf>
    <xf numFmtId="0" fontId="16" fillId="0" borderId="0" xfId="1" applyFont="1"/>
    <xf numFmtId="44" fontId="4" fillId="0" borderId="45" xfId="2" applyFont="1" applyFill="1" applyBorder="1" applyAlignment="1">
      <alignment vertical="center"/>
    </xf>
    <xf numFmtId="44" fontId="4" fillId="0" borderId="46" xfId="2" applyFont="1" applyFill="1" applyBorder="1" applyAlignment="1">
      <alignment vertical="center"/>
    </xf>
    <xf numFmtId="44" fontId="4" fillId="0" borderId="47" xfId="2" applyFont="1" applyFill="1" applyBorder="1" applyAlignment="1">
      <alignment vertical="center"/>
    </xf>
    <xf numFmtId="44" fontId="4" fillId="0" borderId="48" xfId="2" applyFont="1" applyFill="1" applyBorder="1" applyAlignment="1">
      <alignment vertical="center"/>
    </xf>
    <xf numFmtId="0" fontId="18" fillId="0" borderId="0" xfId="1" applyFont="1"/>
    <xf numFmtId="44" fontId="8" fillId="0" borderId="0" xfId="2" applyFont="1" applyBorder="1" applyAlignment="1">
      <alignment horizontal="center" vertical="center"/>
    </xf>
    <xf numFmtId="0" fontId="5" fillId="4" borderId="0" xfId="1" applyFont="1" applyFill="1"/>
    <xf numFmtId="0" fontId="8" fillId="4" borderId="15" xfId="1" applyFont="1" applyFill="1" applyBorder="1" applyAlignment="1">
      <alignment horizontal="center" vertical="center"/>
    </xf>
    <xf numFmtId="0" fontId="8" fillId="4" borderId="16" xfId="1" applyFont="1" applyFill="1" applyBorder="1" applyAlignment="1">
      <alignment horizontal="center" vertical="center"/>
    </xf>
    <xf numFmtId="0" fontId="8" fillId="4" borderId="16" xfId="1" applyFont="1" applyFill="1" applyBorder="1" applyAlignment="1">
      <alignment horizontal="justify" vertical="center" wrapText="1"/>
    </xf>
    <xf numFmtId="0" fontId="8" fillId="4" borderId="17" xfId="1" applyFont="1" applyFill="1" applyBorder="1" applyAlignment="1">
      <alignment horizontal="center" vertical="center" wrapText="1"/>
    </xf>
    <xf numFmtId="44" fontId="8" fillId="4" borderId="15" xfId="2" applyFont="1" applyFill="1" applyBorder="1" applyAlignment="1">
      <alignment vertical="center"/>
    </xf>
    <xf numFmtId="44" fontId="8" fillId="4" borderId="18" xfId="2" applyFont="1" applyFill="1" applyBorder="1" applyAlignment="1">
      <alignment vertical="center"/>
    </xf>
    <xf numFmtId="44" fontId="8" fillId="4" borderId="19" xfId="2" applyFont="1" applyFill="1" applyBorder="1" applyAlignment="1">
      <alignment vertical="center"/>
    </xf>
    <xf numFmtId="44" fontId="8" fillId="4" borderId="20" xfId="2" applyFont="1" applyFill="1" applyBorder="1" applyAlignment="1">
      <alignment vertical="center"/>
    </xf>
    <xf numFmtId="44" fontId="8" fillId="4" borderId="15" xfId="2" applyFont="1" applyFill="1" applyBorder="1" applyAlignment="1">
      <alignment horizontal="center" vertical="center"/>
    </xf>
    <xf numFmtId="3" fontId="8" fillId="4" borderId="16" xfId="1" applyNumberFormat="1" applyFont="1" applyFill="1" applyBorder="1" applyAlignment="1">
      <alignment horizontal="center" vertical="center"/>
    </xf>
    <xf numFmtId="0" fontId="7" fillId="4" borderId="0" xfId="1" applyFont="1" applyFill="1"/>
    <xf numFmtId="0" fontId="0" fillId="4" borderId="0" xfId="0" applyFill="1"/>
    <xf numFmtId="0" fontId="8" fillId="4" borderId="17" xfId="1" applyFont="1" applyFill="1" applyBorder="1" applyAlignment="1">
      <alignment horizontal="center" vertical="center"/>
    </xf>
    <xf numFmtId="0" fontId="8" fillId="4" borderId="16" xfId="1" applyFont="1" applyFill="1" applyBorder="1" applyAlignment="1">
      <alignment horizontal="center" vertical="center" wrapText="1"/>
    </xf>
    <xf numFmtId="0" fontId="8" fillId="4" borderId="19" xfId="1" applyFont="1" applyFill="1" applyBorder="1" applyAlignment="1">
      <alignment horizontal="justify" vertical="center" wrapText="1"/>
    </xf>
    <xf numFmtId="44" fontId="7" fillId="4" borderId="0" xfId="1" applyNumberFormat="1" applyFont="1" applyFill="1"/>
    <xf numFmtId="0" fontId="12" fillId="4" borderId="0" xfId="1" applyFont="1" applyFill="1"/>
    <xf numFmtId="4" fontId="8" fillId="4" borderId="16" xfId="1" applyNumberFormat="1" applyFont="1" applyFill="1" applyBorder="1" applyAlignment="1">
      <alignment horizontal="center" vertical="center"/>
    </xf>
    <xf numFmtId="44" fontId="12" fillId="4" borderId="0" xfId="1" applyNumberFormat="1" applyFont="1" applyFill="1"/>
    <xf numFmtId="0" fontId="8" fillId="4" borderId="45" xfId="1" applyFont="1" applyFill="1" applyBorder="1" applyAlignment="1">
      <alignment horizontal="center" vertical="center"/>
    </xf>
    <xf numFmtId="0" fontId="8" fillId="4" borderId="58" xfId="1" applyFont="1" applyFill="1" applyBorder="1" applyAlignment="1">
      <alignment horizontal="center" vertical="center" wrapText="1"/>
    </xf>
    <xf numFmtId="0" fontId="8" fillId="4" borderId="58" xfId="1" applyFont="1" applyFill="1" applyBorder="1" applyAlignment="1">
      <alignment horizontal="center" vertical="center"/>
    </xf>
    <xf numFmtId="0" fontId="8" fillId="4" borderId="58" xfId="1" applyFont="1" applyFill="1" applyBorder="1" applyAlignment="1">
      <alignment horizontal="justify" vertical="center" wrapText="1"/>
    </xf>
    <xf numFmtId="0" fontId="8" fillId="4" borderId="44" xfId="1" applyFont="1" applyFill="1" applyBorder="1" applyAlignment="1">
      <alignment horizontal="center" vertical="center" wrapText="1"/>
    </xf>
    <xf numFmtId="44" fontId="8" fillId="4" borderId="45" xfId="2" applyFont="1" applyFill="1" applyBorder="1" applyAlignment="1">
      <alignment vertical="center"/>
    </xf>
    <xf numFmtId="44" fontId="8" fillId="4" borderId="46" xfId="2" applyFont="1" applyFill="1" applyBorder="1" applyAlignment="1">
      <alignment vertical="center"/>
    </xf>
    <xf numFmtId="44" fontId="8" fillId="4" borderId="47" xfId="2" applyFont="1" applyFill="1" applyBorder="1" applyAlignment="1">
      <alignment vertical="center"/>
    </xf>
    <xf numFmtId="44" fontId="8" fillId="4" borderId="48" xfId="2" applyFont="1" applyFill="1" applyBorder="1" applyAlignment="1">
      <alignment vertical="center"/>
    </xf>
    <xf numFmtId="44" fontId="8" fillId="4" borderId="45" xfId="2" applyFont="1" applyFill="1" applyBorder="1" applyAlignment="1">
      <alignment horizontal="center" vertical="center"/>
    </xf>
    <xf numFmtId="3" fontId="8" fillId="4" borderId="58" xfId="1" applyNumberFormat="1" applyFont="1" applyFill="1" applyBorder="1" applyAlignment="1">
      <alignment horizontal="center" vertical="center"/>
    </xf>
    <xf numFmtId="0" fontId="11" fillId="0" borderId="22" xfId="1" applyFont="1" applyBorder="1" applyAlignment="1">
      <alignment vertical="center" wrapText="1"/>
    </xf>
    <xf numFmtId="44" fontId="8" fillId="0" borderId="25" xfId="2" applyFont="1" applyBorder="1" applyAlignment="1">
      <alignment horizontal="center" vertical="center"/>
    </xf>
    <xf numFmtId="44" fontId="8" fillId="0" borderId="26" xfId="2" applyFont="1" applyBorder="1" applyAlignment="1">
      <alignment horizontal="center" vertical="center"/>
    </xf>
    <xf numFmtId="44" fontId="8" fillId="0" borderId="21" xfId="2" applyFont="1" applyBorder="1" applyAlignment="1">
      <alignment horizontal="center" vertical="center"/>
    </xf>
    <xf numFmtId="0" fontId="8" fillId="4" borderId="65" xfId="1" applyFont="1" applyFill="1" applyBorder="1" applyAlignment="1">
      <alignment horizontal="center" vertical="center"/>
    </xf>
    <xf numFmtId="0" fontId="8" fillId="4" borderId="66" xfId="1" applyFont="1" applyFill="1" applyBorder="1" applyAlignment="1">
      <alignment horizontal="center" vertical="center" wrapText="1"/>
    </xf>
    <xf numFmtId="0" fontId="8" fillId="4" borderId="66" xfId="1" applyFont="1" applyFill="1" applyBorder="1" applyAlignment="1">
      <alignment horizontal="center" vertical="center"/>
    </xf>
    <xf numFmtId="0" fontId="8" fillId="4" borderId="36" xfId="1" applyFont="1" applyFill="1" applyBorder="1" applyAlignment="1">
      <alignment horizontal="center" vertical="center" wrapText="1"/>
    </xf>
    <xf numFmtId="44" fontId="8" fillId="4" borderId="65" xfId="2" applyFont="1" applyFill="1" applyBorder="1" applyAlignment="1">
      <alignment vertical="center"/>
    </xf>
    <xf numFmtId="44" fontId="8" fillId="4" borderId="67" xfId="2" applyFont="1" applyFill="1" applyBorder="1" applyAlignment="1">
      <alignment vertical="center"/>
    </xf>
    <xf numFmtId="44" fontId="8" fillId="4" borderId="68" xfId="2" applyFont="1" applyFill="1" applyBorder="1" applyAlignment="1">
      <alignment vertical="center"/>
    </xf>
    <xf numFmtId="44" fontId="8" fillId="4" borderId="69" xfId="2" applyFont="1" applyFill="1" applyBorder="1" applyAlignment="1">
      <alignment vertical="center"/>
    </xf>
    <xf numFmtId="44" fontId="8" fillId="4" borderId="65" xfId="2" applyFont="1" applyFill="1" applyBorder="1" applyAlignment="1">
      <alignment horizontal="center" vertical="center"/>
    </xf>
    <xf numFmtId="3" fontId="8" fillId="4" borderId="66" xfId="1" applyNumberFormat="1" applyFont="1" applyFill="1" applyBorder="1" applyAlignment="1">
      <alignment horizontal="center" vertical="center"/>
    </xf>
    <xf numFmtId="0" fontId="8" fillId="5" borderId="16" xfId="1" applyFont="1" applyFill="1" applyBorder="1" applyAlignment="1">
      <alignment horizontal="justify" vertical="center" wrapText="1"/>
    </xf>
    <xf numFmtId="0" fontId="5" fillId="5" borderId="0" xfId="1" applyFont="1" applyFill="1"/>
    <xf numFmtId="0" fontId="8" fillId="5" borderId="65" xfId="1" applyFont="1" applyFill="1" applyBorder="1" applyAlignment="1">
      <alignment horizontal="center" vertical="center"/>
    </xf>
    <xf numFmtId="0" fontId="8" fillId="5" borderId="66" xfId="1" applyFont="1" applyFill="1" applyBorder="1" applyAlignment="1">
      <alignment horizontal="center" vertical="center" wrapText="1"/>
    </xf>
    <xf numFmtId="0" fontId="8" fillId="5" borderId="66" xfId="1" applyFont="1" applyFill="1" applyBorder="1" applyAlignment="1">
      <alignment horizontal="center" vertical="center"/>
    </xf>
    <xf numFmtId="0" fontId="8" fillId="5" borderId="36" xfId="1" applyFont="1" applyFill="1" applyBorder="1" applyAlignment="1">
      <alignment horizontal="center" vertical="center" wrapText="1"/>
    </xf>
    <xf numFmtId="44" fontId="8" fillId="5" borderId="65" xfId="2" applyFont="1" applyFill="1" applyBorder="1" applyAlignment="1">
      <alignment vertical="center"/>
    </xf>
    <xf numFmtId="44" fontId="8" fillId="5" borderId="67" xfId="2" applyFont="1" applyFill="1" applyBorder="1" applyAlignment="1">
      <alignment vertical="center"/>
    </xf>
    <xf numFmtId="44" fontId="8" fillId="5" borderId="68" xfId="2" applyFont="1" applyFill="1" applyBorder="1" applyAlignment="1">
      <alignment vertical="center"/>
    </xf>
    <xf numFmtId="44" fontId="8" fillId="5" borderId="69" xfId="2" applyFont="1" applyFill="1" applyBorder="1" applyAlignment="1">
      <alignment vertical="center"/>
    </xf>
    <xf numFmtId="44" fontId="8" fillId="5" borderId="65" xfId="2" applyFont="1" applyFill="1" applyBorder="1" applyAlignment="1">
      <alignment horizontal="center" vertical="center"/>
    </xf>
    <xf numFmtId="3" fontId="8" fillId="5" borderId="66" xfId="1" applyNumberFormat="1" applyFont="1" applyFill="1" applyBorder="1" applyAlignment="1">
      <alignment horizontal="center" vertical="center"/>
    </xf>
    <xf numFmtId="0" fontId="7" fillId="5" borderId="0" xfId="1" applyFont="1" applyFill="1"/>
    <xf numFmtId="0" fontId="0" fillId="5" borderId="0" xfId="0" applyFill="1"/>
    <xf numFmtId="44" fontId="8" fillId="0" borderId="21" xfId="2" applyFont="1" applyFill="1" applyBorder="1" applyAlignment="1">
      <alignment horizontal="center" vertical="center"/>
    </xf>
    <xf numFmtId="44" fontId="8" fillId="0" borderId="25" xfId="2" applyFont="1" applyFill="1" applyBorder="1" applyAlignment="1">
      <alignment horizontal="center" vertical="center"/>
    </xf>
    <xf numFmtId="44" fontId="8" fillId="0" borderId="26" xfId="2" applyFont="1" applyFill="1" applyBorder="1" applyAlignment="1">
      <alignment horizontal="center" vertical="center"/>
    </xf>
    <xf numFmtId="0" fontId="11" fillId="0" borderId="25" xfId="1" applyFont="1" applyBorder="1" applyAlignment="1">
      <alignment horizontal="left" vertical="center" wrapText="1"/>
    </xf>
    <xf numFmtId="44" fontId="8" fillId="0" borderId="57" xfId="2" applyFont="1" applyFill="1" applyBorder="1" applyAlignment="1">
      <alignment horizontal="center" vertical="center"/>
    </xf>
    <xf numFmtId="0" fontId="8" fillId="5" borderId="15" xfId="1" applyFont="1" applyFill="1" applyBorder="1" applyAlignment="1">
      <alignment horizontal="center" vertical="center"/>
    </xf>
    <xf numFmtId="0" fontId="8" fillId="5" borderId="16" xfId="1" applyFont="1" applyFill="1" applyBorder="1" applyAlignment="1">
      <alignment horizontal="center" vertical="center"/>
    </xf>
    <xf numFmtId="0" fontId="8" fillId="5" borderId="17" xfId="1" applyFont="1" applyFill="1" applyBorder="1" applyAlignment="1">
      <alignment horizontal="center" vertical="center" wrapText="1"/>
    </xf>
    <xf numFmtId="44" fontId="8" fillId="5" borderId="15" xfId="2" applyFont="1" applyFill="1" applyBorder="1" applyAlignment="1">
      <alignment vertical="center"/>
    </xf>
    <xf numFmtId="44" fontId="8" fillId="5" borderId="18" xfId="2" applyFont="1" applyFill="1" applyBorder="1" applyAlignment="1">
      <alignment vertical="center"/>
    </xf>
    <xf numFmtId="44" fontId="8" fillId="5" borderId="19" xfId="2" applyFont="1" applyFill="1" applyBorder="1" applyAlignment="1">
      <alignment vertical="center"/>
    </xf>
    <xf numFmtId="44" fontId="8" fillId="5" borderId="20" xfId="2" applyFont="1" applyFill="1" applyBorder="1" applyAlignment="1">
      <alignment vertical="center"/>
    </xf>
    <xf numFmtId="44" fontId="8" fillId="5" borderId="15" xfId="2" applyFont="1" applyFill="1" applyBorder="1" applyAlignment="1">
      <alignment horizontal="center" vertical="center"/>
    </xf>
    <xf numFmtId="3" fontId="8" fillId="5" borderId="16" xfId="1" applyNumberFormat="1" applyFont="1" applyFill="1" applyBorder="1" applyAlignment="1">
      <alignment horizontal="center" vertical="center"/>
    </xf>
    <xf numFmtId="0" fontId="12" fillId="5" borderId="0" xfId="1" applyFont="1" applyFill="1"/>
    <xf numFmtId="0" fontId="8" fillId="5" borderId="17" xfId="1" applyFont="1" applyFill="1" applyBorder="1" applyAlignment="1">
      <alignment horizontal="center" vertical="center"/>
    </xf>
    <xf numFmtId="44" fontId="12" fillId="5" borderId="0" xfId="1" applyNumberFormat="1" applyFont="1" applyFill="1"/>
    <xf numFmtId="0" fontId="8" fillId="4" borderId="16" xfId="0" applyFont="1" applyFill="1" applyBorder="1" applyAlignment="1">
      <alignment vertical="center"/>
    </xf>
    <xf numFmtId="0" fontId="11" fillId="0" borderId="25" xfId="1" applyFont="1" applyBorder="1" applyAlignment="1">
      <alignment vertical="center" wrapText="1"/>
    </xf>
    <xf numFmtId="0" fontId="8" fillId="0" borderId="26" xfId="1" applyFont="1" applyBorder="1" applyAlignment="1">
      <alignment horizontal="center" vertical="center" wrapText="1"/>
    </xf>
    <xf numFmtId="0" fontId="8" fillId="0" borderId="22" xfId="1" applyFont="1" applyBorder="1" applyAlignment="1">
      <alignment vertical="center" wrapText="1"/>
    </xf>
    <xf numFmtId="0" fontId="8" fillId="4" borderId="16" xfId="0" applyFont="1" applyFill="1" applyBorder="1" applyAlignment="1">
      <alignment vertical="center" wrapText="1"/>
    </xf>
    <xf numFmtId="44" fontId="13" fillId="0" borderId="0" xfId="3" applyFont="1"/>
    <xf numFmtId="44" fontId="21" fillId="0" borderId="0" xfId="1" applyNumberFormat="1" applyFont="1"/>
    <xf numFmtId="0" fontId="22" fillId="0" borderId="0" xfId="1" applyFont="1"/>
    <xf numFmtId="0" fontId="23" fillId="0" borderId="0" xfId="0" applyFont="1"/>
    <xf numFmtId="0" fontId="24" fillId="0" borderId="0" xfId="0" applyFont="1"/>
    <xf numFmtId="0" fontId="26" fillId="0" borderId="0" xfId="0" applyFont="1"/>
    <xf numFmtId="44" fontId="26" fillId="0" borderId="0" xfId="0" applyNumberFormat="1" applyFont="1"/>
    <xf numFmtId="0" fontId="4" fillId="0" borderId="0" xfId="1" applyFont="1"/>
    <xf numFmtId="0" fontId="27" fillId="0" borderId="0" xfId="0" applyFont="1"/>
    <xf numFmtId="0" fontId="4" fillId="0" borderId="0" xfId="1" applyFont="1" applyAlignment="1">
      <alignment horizontal="left" vertical="center"/>
    </xf>
    <xf numFmtId="0" fontId="3" fillId="0" borderId="0" xfId="1" applyFont="1"/>
    <xf numFmtId="0" fontId="31" fillId="0" borderId="0" xfId="1" applyFont="1"/>
    <xf numFmtId="44" fontId="10" fillId="0" borderId="0" xfId="1" applyNumberFormat="1" applyFont="1"/>
    <xf numFmtId="0" fontId="3" fillId="0" borderId="38" xfId="1" applyFont="1" applyBorder="1" applyAlignment="1">
      <alignment horizontal="center" vertical="center" wrapText="1"/>
    </xf>
    <xf numFmtId="0" fontId="32" fillId="0" borderId="0" xfId="0" applyFont="1"/>
    <xf numFmtId="0" fontId="30" fillId="0" borderId="39" xfId="1" applyFont="1" applyBorder="1" applyAlignment="1">
      <alignment horizontal="center" vertical="center"/>
    </xf>
    <xf numFmtId="44" fontId="3" fillId="0" borderId="51" xfId="2" applyFont="1" applyBorder="1" applyAlignment="1">
      <alignment vertical="center"/>
    </xf>
    <xf numFmtId="0" fontId="30" fillId="0" borderId="38" xfId="1" applyFont="1" applyBorder="1" applyAlignment="1">
      <alignment horizontal="center" vertical="center"/>
    </xf>
    <xf numFmtId="0" fontId="30" fillId="0" borderId="39" xfId="1" applyFont="1" applyBorder="1" applyAlignment="1">
      <alignment horizontal="justify" vertical="center" wrapText="1"/>
    </xf>
    <xf numFmtId="44" fontId="30" fillId="0" borderId="39" xfId="2" applyFont="1" applyFill="1" applyBorder="1" applyAlignment="1">
      <alignment vertical="center"/>
    </xf>
    <xf numFmtId="3" fontId="30" fillId="0" borderId="39" xfId="1" applyNumberFormat="1" applyFont="1" applyBorder="1" applyAlignment="1">
      <alignment horizontal="center" vertical="center"/>
    </xf>
    <xf numFmtId="0" fontId="30" fillId="0" borderId="39" xfId="1" applyFont="1" applyBorder="1" applyAlignment="1">
      <alignment horizontal="center" vertical="center" wrapText="1"/>
    </xf>
    <xf numFmtId="44" fontId="3" fillId="0" borderId="39" xfId="2" applyFont="1" applyFill="1" applyBorder="1" applyAlignment="1">
      <alignment vertical="center"/>
    </xf>
    <xf numFmtId="0" fontId="3" fillId="0" borderId="38" xfId="1" applyFont="1" applyBorder="1" applyAlignment="1">
      <alignment vertical="center" wrapText="1"/>
    </xf>
    <xf numFmtId="44" fontId="30" fillId="0" borderId="39" xfId="2" applyFont="1" applyFill="1" applyBorder="1" applyAlignment="1">
      <alignment horizontal="center" vertical="center"/>
    </xf>
    <xf numFmtId="0" fontId="30" fillId="0" borderId="39" xfId="0" applyFont="1" applyBorder="1" applyAlignment="1">
      <alignment vertical="center"/>
    </xf>
    <xf numFmtId="0" fontId="30" fillId="0" borderId="39" xfId="0" applyFont="1" applyBorder="1" applyAlignment="1">
      <alignment vertical="center" wrapText="1"/>
    </xf>
    <xf numFmtId="0" fontId="3" fillId="0" borderId="39" xfId="1" applyFont="1" applyBorder="1" applyAlignment="1">
      <alignment horizontal="left" vertical="center" wrapText="1"/>
    </xf>
    <xf numFmtId="0" fontId="3" fillId="0" borderId="50" xfId="1" applyFont="1" applyBorder="1" applyAlignment="1">
      <alignment vertical="center" wrapText="1"/>
    </xf>
    <xf numFmtId="0" fontId="30" fillId="0" borderId="37" xfId="1" applyFont="1" applyBorder="1" applyAlignment="1">
      <alignment horizontal="justify" vertical="center" wrapText="1"/>
    </xf>
    <xf numFmtId="0" fontId="14" fillId="0" borderId="81" xfId="1" applyFont="1" applyBorder="1" applyAlignment="1">
      <alignment horizontal="center" vertical="center" wrapText="1"/>
    </xf>
    <xf numFmtId="0" fontId="14" fillId="0" borderId="22" xfId="1" applyFont="1" applyBorder="1" applyAlignment="1">
      <alignment horizontal="center" vertical="center" wrapText="1"/>
    </xf>
    <xf numFmtId="44" fontId="30" fillId="0" borderId="82" xfId="2" applyFont="1" applyFill="1" applyBorder="1" applyAlignment="1">
      <alignment vertical="center"/>
    </xf>
    <xf numFmtId="0" fontId="8" fillId="0" borderId="0" xfId="1" applyFont="1" applyAlignment="1">
      <alignment horizontal="center"/>
    </xf>
    <xf numFmtId="0" fontId="3" fillId="0" borderId="51" xfId="1" applyFont="1" applyBorder="1" applyAlignment="1">
      <alignment vertical="center" wrapText="1"/>
    </xf>
    <xf numFmtId="0" fontId="3" fillId="0" borderId="39" xfId="1" applyFont="1" applyBorder="1" applyAlignment="1">
      <alignment vertical="center" wrapText="1"/>
    </xf>
    <xf numFmtId="0" fontId="25" fillId="0" borderId="0" xfId="1" applyFont="1" applyAlignment="1">
      <alignment horizontal="right" vertical="center"/>
    </xf>
    <xf numFmtId="0" fontId="30" fillId="0" borderId="37" xfId="1" applyFont="1" applyBorder="1" applyAlignment="1">
      <alignment horizontal="center" vertical="center" wrapText="1"/>
    </xf>
    <xf numFmtId="44" fontId="30" fillId="0" borderId="37" xfId="2" applyFont="1" applyFill="1" applyBorder="1" applyAlignment="1">
      <alignment horizontal="center" vertical="center"/>
    </xf>
    <xf numFmtId="44" fontId="30" fillId="0" borderId="37" xfId="2" applyFont="1" applyFill="1" applyBorder="1" applyAlignment="1">
      <alignment vertical="center"/>
    </xf>
    <xf numFmtId="0" fontId="3" fillId="0" borderId="37" xfId="1" applyFont="1" applyBorder="1" applyAlignment="1">
      <alignment horizontal="left" vertical="center" wrapText="1"/>
    </xf>
    <xf numFmtId="0" fontId="3" fillId="0" borderId="37" xfId="1" applyFont="1" applyBorder="1" applyAlignment="1">
      <alignment vertical="center" wrapText="1"/>
    </xf>
    <xf numFmtId="44" fontId="30" fillId="0" borderId="57" xfId="2" applyFont="1" applyFill="1" applyBorder="1" applyAlignment="1">
      <alignment vertical="center"/>
    </xf>
    <xf numFmtId="44" fontId="3" fillId="0" borderId="37" xfId="2" applyFont="1" applyFill="1" applyBorder="1" applyAlignment="1">
      <alignment vertical="center"/>
    </xf>
    <xf numFmtId="10" fontId="30" fillId="0" borderId="37" xfId="2" applyNumberFormat="1" applyFont="1" applyFill="1" applyBorder="1" applyAlignment="1">
      <alignment vertical="center"/>
    </xf>
    <xf numFmtId="10" fontId="30" fillId="0" borderId="37" xfId="2" applyNumberFormat="1" applyFont="1" applyFill="1" applyBorder="1" applyAlignment="1">
      <alignment horizontal="center" vertical="center"/>
    </xf>
    <xf numFmtId="44" fontId="3" fillId="0" borderId="37" xfId="2" applyFont="1" applyFill="1" applyBorder="1" applyAlignment="1">
      <alignment horizontal="center" vertical="center"/>
    </xf>
    <xf numFmtId="0" fontId="30" fillId="0" borderId="89" xfId="1" applyFont="1" applyBorder="1" applyAlignment="1">
      <alignment horizontal="center" vertical="center"/>
    </xf>
    <xf numFmtId="0" fontId="30" fillId="0" borderId="90" xfId="1" applyFont="1" applyBorder="1" applyAlignment="1">
      <alignment horizontal="center" vertical="center" wrapText="1"/>
    </xf>
    <xf numFmtId="0" fontId="30" fillId="0" borderId="90" xfId="1" applyFont="1" applyBorder="1" applyAlignment="1">
      <alignment horizontal="center" vertical="center"/>
    </xf>
    <xf numFmtId="0" fontId="30" fillId="0" borderId="90" xfId="1" applyFont="1" applyBorder="1" applyAlignment="1">
      <alignment horizontal="justify" vertical="center" wrapText="1"/>
    </xf>
    <xf numFmtId="0" fontId="30" fillId="0" borderId="91" xfId="1" applyFont="1" applyBorder="1" applyAlignment="1">
      <alignment horizontal="center" vertical="center" wrapText="1"/>
    </xf>
    <xf numFmtId="3" fontId="30" fillId="0" borderId="90" xfId="1" applyNumberFormat="1" applyFont="1" applyBorder="1" applyAlignment="1">
      <alignment horizontal="center" vertical="center"/>
    </xf>
    <xf numFmtId="44" fontId="30" fillId="0" borderId="90" xfId="2" applyFont="1" applyFill="1" applyBorder="1" applyAlignment="1">
      <alignment vertical="center"/>
    </xf>
    <xf numFmtId="10" fontId="30" fillId="0" borderId="91" xfId="2" applyNumberFormat="1" applyFont="1" applyFill="1" applyBorder="1" applyAlignment="1">
      <alignment horizontal="center" vertical="center"/>
    </xf>
    <xf numFmtId="0" fontId="26" fillId="0" borderId="89" xfId="0" applyFont="1" applyBorder="1"/>
    <xf numFmtId="0" fontId="26" fillId="0" borderId="90" xfId="0" applyFont="1" applyBorder="1"/>
    <xf numFmtId="0" fontId="26" fillId="0" borderId="91" xfId="0" applyFont="1" applyBorder="1"/>
    <xf numFmtId="44" fontId="25" fillId="0" borderId="0" xfId="3" applyFont="1" applyFill="1"/>
    <xf numFmtId="44" fontId="33" fillId="0" borderId="0" xfId="0" applyNumberFormat="1" applyFont="1"/>
    <xf numFmtId="44" fontId="30" fillId="0" borderId="37" xfId="4" applyFont="1" applyFill="1" applyBorder="1" applyAlignment="1">
      <alignment horizontal="center" vertical="center"/>
    </xf>
    <xf numFmtId="44" fontId="30" fillId="0" borderId="37" xfId="4" applyFont="1" applyFill="1" applyBorder="1" applyAlignment="1">
      <alignment vertical="center"/>
    </xf>
    <xf numFmtId="44" fontId="30" fillId="0" borderId="54" xfId="2" applyFont="1" applyFill="1" applyBorder="1" applyAlignment="1">
      <alignment vertical="center"/>
    </xf>
    <xf numFmtId="0" fontId="30" fillId="0" borderId="104" xfId="1" applyFont="1" applyBorder="1" applyAlignment="1">
      <alignment horizontal="center" vertical="center" wrapText="1"/>
    </xf>
    <xf numFmtId="3" fontId="30" fillId="0" borderId="103" xfId="1" applyNumberFormat="1" applyFont="1" applyBorder="1" applyAlignment="1">
      <alignment horizontal="center" vertical="center"/>
    </xf>
    <xf numFmtId="44" fontId="30" fillId="0" borderId="103" xfId="2" applyFont="1" applyFill="1" applyBorder="1" applyAlignment="1">
      <alignment vertical="center"/>
    </xf>
    <xf numFmtId="10" fontId="30" fillId="0" borderId="104" xfId="2" applyNumberFormat="1" applyFont="1" applyFill="1" applyBorder="1" applyAlignment="1">
      <alignment horizontal="center" vertical="center"/>
    </xf>
    <xf numFmtId="44" fontId="34" fillId="0" borderId="0" xfId="0" applyNumberFormat="1" applyFont="1"/>
    <xf numFmtId="44" fontId="3" fillId="7" borderId="39" xfId="2" applyFont="1" applyFill="1" applyBorder="1" applyAlignment="1">
      <alignment vertical="center"/>
    </xf>
    <xf numFmtId="44" fontId="30" fillId="7" borderId="39" xfId="2" applyFont="1" applyFill="1" applyBorder="1" applyAlignment="1">
      <alignment vertical="center"/>
    </xf>
    <xf numFmtId="0" fontId="6" fillId="7" borderId="98" xfId="0" applyFont="1" applyFill="1" applyBorder="1" applyAlignment="1">
      <alignment horizontal="center" vertical="center" wrapText="1"/>
    </xf>
    <xf numFmtId="0" fontId="6" fillId="7" borderId="99" xfId="0" applyFont="1" applyFill="1" applyBorder="1" applyAlignment="1">
      <alignment horizontal="center" vertical="center" wrapText="1"/>
    </xf>
    <xf numFmtId="3" fontId="6" fillId="7" borderId="97" xfId="0" applyNumberFormat="1" applyFont="1" applyFill="1" applyBorder="1" applyAlignment="1">
      <alignment horizontal="center" vertical="center"/>
    </xf>
    <xf numFmtId="164" fontId="4" fillId="7" borderId="97" xfId="0" applyNumberFormat="1" applyFont="1" applyFill="1" applyBorder="1" applyAlignment="1">
      <alignment vertical="center"/>
    </xf>
    <xf numFmtId="164" fontId="4" fillId="7" borderId="99" xfId="0" applyNumberFormat="1" applyFont="1" applyFill="1" applyBorder="1" applyAlignment="1">
      <alignment vertical="center"/>
    </xf>
    <xf numFmtId="0" fontId="6" fillId="7" borderId="94" xfId="0" applyFont="1" applyFill="1" applyBorder="1" applyAlignment="1">
      <alignment horizontal="center" vertical="center" wrapText="1"/>
    </xf>
    <xf numFmtId="0" fontId="6" fillId="7" borderId="95" xfId="0" applyFont="1" applyFill="1" applyBorder="1" applyAlignment="1">
      <alignment horizontal="center" vertical="center" wrapText="1"/>
    </xf>
    <xf numFmtId="3" fontId="6" fillId="7" borderId="93" xfId="0" applyNumberFormat="1" applyFont="1" applyFill="1" applyBorder="1" applyAlignment="1">
      <alignment horizontal="center" vertical="center"/>
    </xf>
    <xf numFmtId="164" fontId="4" fillId="7" borderId="93" xfId="0" applyNumberFormat="1" applyFont="1" applyFill="1" applyBorder="1" applyAlignment="1">
      <alignment vertical="center"/>
    </xf>
    <xf numFmtId="164" fontId="4" fillId="7" borderId="95" xfId="0" applyNumberFormat="1" applyFont="1" applyFill="1" applyBorder="1" applyAlignment="1">
      <alignment vertical="center"/>
    </xf>
    <xf numFmtId="44" fontId="30" fillId="0" borderId="31" xfId="2" applyFont="1" applyFill="1" applyBorder="1" applyAlignment="1">
      <alignment vertical="center"/>
    </xf>
    <xf numFmtId="10" fontId="30" fillId="0" borderId="20" xfId="2" applyNumberFormat="1" applyFont="1" applyFill="1" applyBorder="1" applyAlignment="1">
      <alignment horizontal="center" vertical="center"/>
    </xf>
    <xf numFmtId="44" fontId="3" fillId="0" borderId="20" xfId="2" applyFont="1" applyFill="1" applyBorder="1" applyAlignment="1">
      <alignment vertical="center"/>
    </xf>
    <xf numFmtId="44" fontId="3" fillId="0" borderId="20" xfId="2" applyFont="1" applyFill="1" applyBorder="1" applyAlignment="1">
      <alignment horizontal="center" vertical="center"/>
    </xf>
    <xf numFmtId="10" fontId="30" fillId="0" borderId="20" xfId="2" applyNumberFormat="1" applyFont="1" applyFill="1" applyBorder="1" applyAlignment="1">
      <alignment vertical="center"/>
    </xf>
    <xf numFmtId="0" fontId="26" fillId="0" borderId="69" xfId="0" applyFont="1" applyBorder="1"/>
    <xf numFmtId="164" fontId="4" fillId="7" borderId="98" xfId="0" applyNumberFormat="1" applyFont="1" applyFill="1" applyBorder="1" applyAlignment="1">
      <alignment vertical="center"/>
    </xf>
    <xf numFmtId="10" fontId="30" fillId="0" borderId="69" xfId="2" applyNumberFormat="1" applyFont="1" applyFill="1" applyBorder="1" applyAlignment="1">
      <alignment horizontal="center" vertical="center"/>
    </xf>
    <xf numFmtId="10" fontId="30" fillId="0" borderId="109" xfId="2" applyNumberFormat="1" applyFont="1" applyFill="1" applyBorder="1" applyAlignment="1">
      <alignment horizontal="center" vertical="center"/>
    </xf>
    <xf numFmtId="164" fontId="4" fillId="7" borderId="94" xfId="0" applyNumberFormat="1" applyFont="1" applyFill="1" applyBorder="1" applyAlignment="1">
      <alignment vertical="center"/>
    </xf>
    <xf numFmtId="0" fontId="30" fillId="0" borderId="54" xfId="1" applyFont="1" applyBorder="1" applyAlignment="1">
      <alignment horizontal="center" vertical="center"/>
    </xf>
    <xf numFmtId="0" fontId="30" fillId="0" borderId="0" xfId="1" applyFont="1" applyAlignment="1">
      <alignment horizontal="justify" vertical="center" wrapText="1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6" fillId="0" borderId="0" xfId="1" applyFont="1" applyAlignment="1">
      <alignment horizont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3" fontId="3" fillId="2" borderId="5" xfId="1" applyNumberFormat="1" applyFont="1" applyFill="1" applyBorder="1" applyAlignment="1">
      <alignment horizontal="center" vertical="center" wrapText="1"/>
    </xf>
    <xf numFmtId="3" fontId="3" fillId="2" borderId="8" xfId="1" applyNumberFormat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11" fillId="0" borderId="11" xfId="1" applyFont="1" applyBorder="1" applyAlignment="1">
      <alignment vertical="center" wrapText="1"/>
    </xf>
    <xf numFmtId="0" fontId="11" fillId="0" borderId="12" xfId="1" applyFont="1" applyBorder="1" applyAlignment="1">
      <alignment vertical="center" wrapText="1"/>
    </xf>
    <xf numFmtId="44" fontId="8" fillId="0" borderId="14" xfId="2" applyFont="1" applyBorder="1" applyAlignment="1">
      <alignment horizontal="center" vertical="center"/>
    </xf>
    <xf numFmtId="44" fontId="8" fillId="0" borderId="11" xfId="2" applyFont="1" applyBorder="1" applyAlignment="1">
      <alignment horizontal="center" vertical="center"/>
    </xf>
    <xf numFmtId="44" fontId="8" fillId="0" borderId="12" xfId="2" applyFont="1" applyBorder="1" applyAlignment="1">
      <alignment horizontal="center" vertical="center"/>
    </xf>
    <xf numFmtId="44" fontId="8" fillId="0" borderId="10" xfId="2" applyFont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 wrapText="1"/>
    </xf>
    <xf numFmtId="0" fontId="11" fillId="0" borderId="22" xfId="1" applyFont="1" applyBorder="1" applyAlignment="1">
      <alignment vertical="center" wrapText="1"/>
    </xf>
    <xf numFmtId="0" fontId="11" fillId="0" borderId="17" xfId="1" applyFont="1" applyBorder="1" applyAlignment="1">
      <alignment vertical="center" wrapText="1"/>
    </xf>
    <xf numFmtId="44" fontId="8" fillId="0" borderId="24" xfId="2" applyFont="1" applyBorder="1" applyAlignment="1">
      <alignment horizontal="center" vertical="center"/>
    </xf>
    <xf numFmtId="44" fontId="8" fillId="0" borderId="25" xfId="2" applyFont="1" applyBorder="1" applyAlignment="1">
      <alignment horizontal="center" vertical="center"/>
    </xf>
    <xf numFmtId="44" fontId="8" fillId="0" borderId="26" xfId="2" applyFont="1" applyBorder="1" applyAlignment="1">
      <alignment horizontal="center" vertical="center"/>
    </xf>
    <xf numFmtId="44" fontId="8" fillId="0" borderId="21" xfId="2" applyFont="1" applyBorder="1" applyAlignment="1">
      <alignment horizontal="center" vertical="center"/>
    </xf>
    <xf numFmtId="0" fontId="11" fillId="0" borderId="22" xfId="1" applyFont="1" applyBorder="1" applyAlignment="1">
      <alignment horizontal="left" vertical="center" wrapText="1"/>
    </xf>
    <xf numFmtId="0" fontId="11" fillId="0" borderId="17" xfId="1" applyFont="1" applyBorder="1" applyAlignment="1">
      <alignment horizontal="left" vertical="center" wrapText="1"/>
    </xf>
    <xf numFmtId="44" fontId="8" fillId="0" borderId="29" xfId="2" applyFont="1" applyBorder="1" applyAlignment="1">
      <alignment horizontal="center" vertical="center"/>
    </xf>
    <xf numFmtId="44" fontId="8" fillId="0" borderId="30" xfId="2" applyFont="1" applyBorder="1" applyAlignment="1">
      <alignment horizontal="center" vertical="center"/>
    </xf>
    <xf numFmtId="44" fontId="8" fillId="0" borderId="31" xfId="2" applyFont="1" applyBorder="1" applyAlignment="1">
      <alignment horizontal="center" vertical="center"/>
    </xf>
    <xf numFmtId="0" fontId="3" fillId="0" borderId="27" xfId="1" applyFont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center" wrapText="1"/>
    </xf>
    <xf numFmtId="0" fontId="3" fillId="0" borderId="32" xfId="1" applyFont="1" applyBorder="1" applyAlignment="1">
      <alignment horizontal="center" vertical="center" wrapText="1"/>
    </xf>
    <xf numFmtId="0" fontId="3" fillId="0" borderId="33" xfId="1" applyFont="1" applyBorder="1" applyAlignment="1">
      <alignment horizontal="left" vertical="center" wrapText="1"/>
    </xf>
    <xf numFmtId="0" fontId="3" fillId="0" borderId="17" xfId="1" applyFont="1" applyBorder="1" applyAlignment="1">
      <alignment horizontal="left" vertical="center" wrapText="1"/>
    </xf>
    <xf numFmtId="44" fontId="14" fillId="0" borderId="34" xfId="2" applyFont="1" applyBorder="1" applyAlignment="1">
      <alignment horizontal="center" vertical="center"/>
    </xf>
    <xf numFmtId="44" fontId="14" fillId="0" borderId="35" xfId="2" applyFont="1" applyBorder="1" applyAlignment="1">
      <alignment horizontal="center" vertical="center"/>
    </xf>
    <xf numFmtId="44" fontId="14" fillId="0" borderId="36" xfId="2" applyFont="1" applyBorder="1" applyAlignment="1">
      <alignment horizontal="center" vertical="center"/>
    </xf>
    <xf numFmtId="44" fontId="14" fillId="0" borderId="21" xfId="2" applyFont="1" applyBorder="1" applyAlignment="1">
      <alignment horizontal="center" vertical="center"/>
    </xf>
    <xf numFmtId="44" fontId="14" fillId="0" borderId="25" xfId="2" applyFont="1" applyBorder="1" applyAlignment="1">
      <alignment horizontal="center" vertical="center"/>
    </xf>
    <xf numFmtId="44" fontId="14" fillId="0" borderId="26" xfId="2" applyFont="1" applyBorder="1" applyAlignment="1">
      <alignment horizontal="center" vertical="center"/>
    </xf>
    <xf numFmtId="44" fontId="8" fillId="0" borderId="28" xfId="2" applyFont="1" applyBorder="1" applyAlignment="1">
      <alignment horizontal="center" vertical="center"/>
    </xf>
    <xf numFmtId="44" fontId="8" fillId="0" borderId="22" xfId="2" applyFont="1" applyBorder="1" applyAlignment="1">
      <alignment horizontal="center" vertical="center"/>
    </xf>
    <xf numFmtId="44" fontId="8" fillId="0" borderId="17" xfId="2" applyFont="1" applyBorder="1" applyAlignment="1">
      <alignment horizontal="center" vertical="center"/>
    </xf>
    <xf numFmtId="44" fontId="8" fillId="0" borderId="28" xfId="2" applyFont="1" applyFill="1" applyBorder="1" applyAlignment="1">
      <alignment horizontal="center" vertical="center"/>
    </xf>
    <xf numFmtId="44" fontId="8" fillId="0" borderId="22" xfId="2" applyFont="1" applyFill="1" applyBorder="1" applyAlignment="1">
      <alignment horizontal="center" vertical="center"/>
    </xf>
    <xf numFmtId="44" fontId="8" fillId="0" borderId="17" xfId="2" applyFont="1" applyFill="1" applyBorder="1" applyAlignment="1">
      <alignment horizontal="center" vertical="center"/>
    </xf>
    <xf numFmtId="44" fontId="8" fillId="0" borderId="27" xfId="2" applyFont="1" applyFill="1" applyBorder="1" applyAlignment="1">
      <alignment horizontal="center" vertical="center"/>
    </xf>
    <xf numFmtId="0" fontId="3" fillId="0" borderId="40" xfId="1" applyFont="1" applyBorder="1" applyAlignment="1">
      <alignment horizontal="center" vertical="center" wrapText="1"/>
    </xf>
    <xf numFmtId="0" fontId="3" fillId="0" borderId="41" xfId="1" applyFont="1" applyBorder="1" applyAlignment="1">
      <alignment horizontal="center" vertical="center" wrapText="1"/>
    </xf>
    <xf numFmtId="0" fontId="3" fillId="0" borderId="42" xfId="1" applyFont="1" applyBorder="1" applyAlignment="1">
      <alignment horizontal="center" vertical="center" wrapText="1"/>
    </xf>
    <xf numFmtId="0" fontId="3" fillId="0" borderId="43" xfId="1" applyFont="1" applyBorder="1" applyAlignment="1">
      <alignment horizontal="left" vertical="center" wrapText="1"/>
    </xf>
    <xf numFmtId="0" fontId="3" fillId="0" borderId="44" xfId="1" applyFont="1" applyBorder="1" applyAlignment="1">
      <alignment horizontal="left" vertical="center" wrapText="1"/>
    </xf>
    <xf numFmtId="44" fontId="14" fillId="0" borderId="40" xfId="2" applyFont="1" applyFill="1" applyBorder="1" applyAlignment="1">
      <alignment horizontal="center" vertical="center" wrapText="1"/>
    </xf>
    <xf numFmtId="44" fontId="14" fillId="0" borderId="41" xfId="2" applyFont="1" applyFill="1" applyBorder="1" applyAlignment="1">
      <alignment horizontal="center" vertical="center" wrapText="1"/>
    </xf>
    <xf numFmtId="44" fontId="14" fillId="0" borderId="44" xfId="2" applyFont="1" applyFill="1" applyBorder="1" applyAlignment="1">
      <alignment horizontal="center" vertical="center" wrapText="1"/>
    </xf>
    <xf numFmtId="44" fontId="8" fillId="0" borderId="37" xfId="2" applyFont="1" applyBorder="1" applyAlignment="1">
      <alignment horizontal="center" vertical="center"/>
    </xf>
    <xf numFmtId="44" fontId="8" fillId="0" borderId="38" xfId="2" applyFont="1" applyBorder="1" applyAlignment="1">
      <alignment horizontal="center" vertical="center"/>
    </xf>
    <xf numFmtId="44" fontId="8" fillId="0" borderId="39" xfId="2" applyFont="1" applyBorder="1" applyAlignment="1">
      <alignment horizontal="center" vertical="center"/>
    </xf>
    <xf numFmtId="44" fontId="8" fillId="0" borderId="20" xfId="2" applyFont="1" applyBorder="1" applyAlignment="1">
      <alignment horizontal="center" vertical="center"/>
    </xf>
    <xf numFmtId="0" fontId="11" fillId="0" borderId="25" xfId="1" applyFont="1" applyBorder="1" applyAlignment="1">
      <alignment horizontal="left" vertical="center" wrapText="1"/>
    </xf>
    <xf numFmtId="0" fontId="11" fillId="0" borderId="26" xfId="1" applyFont="1" applyBorder="1" applyAlignment="1">
      <alignment horizontal="left" vertical="center" wrapText="1"/>
    </xf>
    <xf numFmtId="44" fontId="8" fillId="0" borderId="24" xfId="2" applyFont="1" applyFill="1" applyBorder="1" applyAlignment="1">
      <alignment horizontal="center" vertical="center"/>
    </xf>
    <xf numFmtId="44" fontId="8" fillId="0" borderId="25" xfId="2" applyFont="1" applyFill="1" applyBorder="1" applyAlignment="1">
      <alignment horizontal="center" vertical="center"/>
    </xf>
    <xf numFmtId="44" fontId="8" fillId="0" borderId="26" xfId="2" applyFont="1" applyFill="1" applyBorder="1" applyAlignment="1">
      <alignment horizontal="center" vertical="center"/>
    </xf>
    <xf numFmtId="44" fontId="8" fillId="0" borderId="21" xfId="2" applyFont="1" applyFill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44" fontId="8" fillId="0" borderId="0" xfId="2" applyFont="1" applyBorder="1" applyAlignment="1">
      <alignment horizontal="center" vertical="center"/>
    </xf>
    <xf numFmtId="0" fontId="11" fillId="0" borderId="11" xfId="1" applyFont="1" applyBorder="1" applyAlignment="1">
      <alignment horizontal="left" vertical="center" wrapText="1"/>
    </xf>
    <xf numFmtId="0" fontId="11" fillId="0" borderId="12" xfId="1" applyFont="1" applyBorder="1" applyAlignment="1">
      <alignment horizontal="left" vertical="center" wrapText="1"/>
    </xf>
    <xf numFmtId="44" fontId="8" fillId="0" borderId="49" xfId="2" applyFont="1" applyFill="1" applyBorder="1" applyAlignment="1">
      <alignment horizontal="center" vertical="center"/>
    </xf>
    <xf numFmtId="44" fontId="8" fillId="0" borderId="11" xfId="2" applyFont="1" applyFill="1" applyBorder="1" applyAlignment="1">
      <alignment horizontal="center" vertical="center"/>
    </xf>
    <xf numFmtId="44" fontId="8" fillId="0" borderId="12" xfId="2" applyFont="1" applyFill="1" applyBorder="1" applyAlignment="1">
      <alignment horizontal="center" vertical="center"/>
    </xf>
    <xf numFmtId="44" fontId="14" fillId="0" borderId="10" xfId="2" applyFont="1" applyFill="1" applyBorder="1" applyAlignment="1">
      <alignment horizontal="center" vertical="center"/>
    </xf>
    <xf numFmtId="44" fontId="14" fillId="0" borderId="11" xfId="2" applyFont="1" applyFill="1" applyBorder="1" applyAlignment="1">
      <alignment horizontal="center" vertical="center"/>
    </xf>
    <xf numFmtId="44" fontId="14" fillId="0" borderId="12" xfId="2" applyFont="1" applyFill="1" applyBorder="1" applyAlignment="1">
      <alignment horizontal="center" vertical="center"/>
    </xf>
    <xf numFmtId="44" fontId="8" fillId="0" borderId="37" xfId="2" applyFont="1" applyFill="1" applyBorder="1" applyAlignment="1">
      <alignment horizontal="center" vertical="center"/>
    </xf>
    <xf numFmtId="44" fontId="14" fillId="0" borderId="27" xfId="2" applyFont="1" applyFill="1" applyBorder="1" applyAlignment="1">
      <alignment horizontal="center" vertical="center"/>
    </xf>
    <xf numFmtId="44" fontId="14" fillId="0" borderId="22" xfId="2" applyFont="1" applyFill="1" applyBorder="1" applyAlignment="1">
      <alignment horizontal="center" vertical="center"/>
    </xf>
    <xf numFmtId="44" fontId="14" fillId="0" borderId="17" xfId="2" applyFont="1" applyFill="1" applyBorder="1" applyAlignment="1">
      <alignment horizontal="center" vertical="center"/>
    </xf>
    <xf numFmtId="44" fontId="14" fillId="0" borderId="40" xfId="2" applyFont="1" applyFill="1" applyBorder="1" applyAlignment="1">
      <alignment horizontal="center" vertical="center"/>
    </xf>
    <xf numFmtId="44" fontId="14" fillId="0" borderId="41" xfId="2" applyFont="1" applyFill="1" applyBorder="1" applyAlignment="1">
      <alignment horizontal="center" vertical="center"/>
    </xf>
    <xf numFmtId="44" fontId="14" fillId="0" borderId="44" xfId="2" applyFont="1" applyFill="1" applyBorder="1" applyAlignment="1">
      <alignment horizontal="center" vertical="center"/>
    </xf>
    <xf numFmtId="0" fontId="3" fillId="0" borderId="38" xfId="1" applyFont="1" applyBorder="1" applyAlignment="1">
      <alignment horizontal="center" vertical="center" wrapText="1"/>
    </xf>
    <xf numFmtId="0" fontId="3" fillId="0" borderId="39" xfId="1" applyFont="1" applyBorder="1" applyAlignment="1">
      <alignment horizontal="center" vertical="center" wrapText="1"/>
    </xf>
    <xf numFmtId="0" fontId="3" fillId="0" borderId="53" xfId="1" applyFont="1" applyBorder="1" applyAlignment="1">
      <alignment horizontal="center" vertical="center" wrapText="1"/>
    </xf>
    <xf numFmtId="0" fontId="3" fillId="0" borderId="54" xfId="1" applyFont="1" applyBorder="1" applyAlignment="1">
      <alignment horizontal="left" vertical="center" wrapText="1"/>
    </xf>
    <xf numFmtId="44" fontId="14" fillId="0" borderId="34" xfId="2" applyFont="1" applyFill="1" applyBorder="1" applyAlignment="1">
      <alignment horizontal="center" vertical="center"/>
    </xf>
    <xf numFmtId="44" fontId="14" fillId="0" borderId="35" xfId="2" applyFont="1" applyFill="1" applyBorder="1" applyAlignment="1">
      <alignment horizontal="center" vertical="center"/>
    </xf>
    <xf numFmtId="44" fontId="14" fillId="0" borderId="36" xfId="2" applyFont="1" applyFill="1" applyBorder="1" applyAlignment="1">
      <alignment horizontal="center" vertical="center"/>
    </xf>
    <xf numFmtId="44" fontId="14" fillId="0" borderId="55" xfId="2" applyFont="1" applyFill="1" applyBorder="1" applyAlignment="1">
      <alignment horizontal="center" vertical="center"/>
    </xf>
    <xf numFmtId="44" fontId="14" fillId="0" borderId="0" xfId="2" applyFont="1" applyFill="1" applyBorder="1" applyAlignment="1">
      <alignment horizontal="center" vertical="center"/>
    </xf>
    <xf numFmtId="44" fontId="14" fillId="0" borderId="56" xfId="2" applyFont="1" applyFill="1" applyBorder="1" applyAlignment="1">
      <alignment horizontal="center" vertical="center"/>
    </xf>
    <xf numFmtId="44" fontId="8" fillId="0" borderId="50" xfId="2" applyFont="1" applyFill="1" applyBorder="1" applyAlignment="1">
      <alignment horizontal="center" vertical="center"/>
    </xf>
    <xf numFmtId="44" fontId="8" fillId="0" borderId="51" xfId="2" applyFont="1" applyFill="1" applyBorder="1" applyAlignment="1">
      <alignment horizontal="center" vertical="center"/>
    </xf>
    <xf numFmtId="44" fontId="8" fillId="0" borderId="52" xfId="2" applyFont="1" applyFill="1" applyBorder="1" applyAlignment="1">
      <alignment horizontal="center" vertical="center"/>
    </xf>
    <xf numFmtId="44" fontId="8" fillId="0" borderId="38" xfId="2" applyFont="1" applyFill="1" applyBorder="1" applyAlignment="1">
      <alignment horizontal="center" vertical="center"/>
    </xf>
    <xf numFmtId="44" fontId="8" fillId="0" borderId="39" xfId="2" applyFont="1" applyFill="1" applyBorder="1" applyAlignment="1">
      <alignment horizontal="center" vertical="center"/>
    </xf>
    <xf numFmtId="44" fontId="8" fillId="0" borderId="20" xfId="2" applyFont="1" applyFill="1" applyBorder="1" applyAlignment="1">
      <alignment horizontal="center" vertical="center"/>
    </xf>
    <xf numFmtId="44" fontId="14" fillId="0" borderId="21" xfId="2" applyFont="1" applyFill="1" applyBorder="1" applyAlignment="1">
      <alignment horizontal="center" vertical="center"/>
    </xf>
    <xf numFmtId="44" fontId="14" fillId="0" borderId="25" xfId="2" applyFont="1" applyFill="1" applyBorder="1" applyAlignment="1">
      <alignment horizontal="center" vertical="center"/>
    </xf>
    <xf numFmtId="44" fontId="14" fillId="0" borderId="26" xfId="2" applyFont="1" applyFill="1" applyBorder="1" applyAlignment="1">
      <alignment horizontal="center" vertical="center"/>
    </xf>
    <xf numFmtId="44" fontId="8" fillId="0" borderId="57" xfId="2" applyFont="1" applyFill="1" applyBorder="1" applyAlignment="1">
      <alignment horizontal="center" vertical="center"/>
    </xf>
    <xf numFmtId="0" fontId="3" fillId="0" borderId="37" xfId="1" applyFont="1" applyBorder="1" applyAlignment="1">
      <alignment horizontal="center" vertical="center" wrapText="1"/>
    </xf>
    <xf numFmtId="0" fontId="3" fillId="0" borderId="59" xfId="1" applyFont="1" applyBorder="1" applyAlignment="1">
      <alignment horizontal="left" vertical="center" wrapText="1"/>
    </xf>
    <xf numFmtId="44" fontId="8" fillId="0" borderId="70" xfId="2" applyFont="1" applyBorder="1" applyAlignment="1">
      <alignment horizontal="center" vertical="center"/>
    </xf>
    <xf numFmtId="44" fontId="8" fillId="0" borderId="70" xfId="2" applyFont="1" applyBorder="1" applyAlignment="1">
      <alignment vertical="center"/>
    </xf>
    <xf numFmtId="44" fontId="8" fillId="0" borderId="0" xfId="2" applyFont="1" applyBorder="1" applyAlignment="1">
      <alignment vertical="center"/>
    </xf>
    <xf numFmtId="0" fontId="8" fillId="0" borderId="70" xfId="1" applyFont="1" applyBorder="1" applyAlignment="1">
      <alignment horizontal="left" vertical="center" wrapText="1"/>
    </xf>
    <xf numFmtId="0" fontId="8" fillId="0" borderId="0" xfId="1" applyFont="1" applyAlignment="1">
      <alignment horizontal="left" vertical="center" wrapText="1"/>
    </xf>
    <xf numFmtId="0" fontId="8" fillId="0" borderId="70" xfId="1" applyFont="1" applyBorder="1" applyAlignment="1">
      <alignment horizontal="center" vertical="center"/>
    </xf>
    <xf numFmtId="44" fontId="15" fillId="0" borderId="34" xfId="2" applyFont="1" applyFill="1" applyBorder="1" applyAlignment="1">
      <alignment horizontal="center" vertical="center" wrapText="1"/>
    </xf>
    <xf numFmtId="44" fontId="15" fillId="0" borderId="35" xfId="2" applyFont="1" applyFill="1" applyBorder="1" applyAlignment="1">
      <alignment horizontal="center" vertical="center" wrapText="1"/>
    </xf>
    <xf numFmtId="44" fontId="15" fillId="0" borderId="36" xfId="2" applyFont="1" applyFill="1" applyBorder="1" applyAlignment="1">
      <alignment horizontal="center" vertical="center" wrapText="1"/>
    </xf>
    <xf numFmtId="44" fontId="15" fillId="0" borderId="62" xfId="2" applyFont="1" applyFill="1" applyBorder="1" applyAlignment="1">
      <alignment horizontal="center" vertical="center" wrapText="1"/>
    </xf>
    <xf numFmtId="44" fontId="15" fillId="0" borderId="63" xfId="2" applyFont="1" applyFill="1" applyBorder="1" applyAlignment="1">
      <alignment horizontal="center" vertical="center" wrapText="1"/>
    </xf>
    <xf numFmtId="44" fontId="15" fillId="0" borderId="64" xfId="2" applyFont="1" applyFill="1" applyBorder="1" applyAlignment="1">
      <alignment horizontal="center" vertical="center" wrapText="1"/>
    </xf>
    <xf numFmtId="0" fontId="17" fillId="0" borderId="60" xfId="1" applyFont="1" applyBorder="1" applyAlignment="1">
      <alignment horizontal="center" vertical="center" wrapText="1"/>
    </xf>
    <xf numFmtId="0" fontId="17" fillId="0" borderId="61" xfId="1" applyFont="1" applyBorder="1" applyAlignment="1">
      <alignment horizontal="center" vertical="center" wrapText="1"/>
    </xf>
    <xf numFmtId="0" fontId="17" fillId="0" borderId="48" xfId="1" applyFont="1" applyBorder="1" applyAlignment="1">
      <alignment horizontal="center" vertical="center" wrapText="1"/>
    </xf>
    <xf numFmtId="44" fontId="8" fillId="0" borderId="34" xfId="2" applyFont="1" applyFill="1" applyBorder="1" applyAlignment="1">
      <alignment horizontal="center" vertical="center"/>
    </xf>
    <xf numFmtId="44" fontId="8" fillId="0" borderId="35" xfId="2" applyFont="1" applyFill="1" applyBorder="1" applyAlignment="1">
      <alignment horizontal="center" vertical="center"/>
    </xf>
    <xf numFmtId="44" fontId="8" fillId="0" borderId="36" xfId="2" applyFont="1" applyFill="1" applyBorder="1" applyAlignment="1">
      <alignment horizontal="center" vertical="center"/>
    </xf>
    <xf numFmtId="0" fontId="3" fillId="6" borderId="74" xfId="1" applyFont="1" applyFill="1" applyBorder="1" applyAlignment="1">
      <alignment horizontal="center" vertical="center" wrapText="1"/>
    </xf>
    <xf numFmtId="0" fontId="3" fillId="6" borderId="75" xfId="1" applyFont="1" applyFill="1" applyBorder="1" applyAlignment="1">
      <alignment horizontal="center" vertical="center" wrapText="1"/>
    </xf>
    <xf numFmtId="0" fontId="3" fillId="6" borderId="76" xfId="1" applyFont="1" applyFill="1" applyBorder="1" applyAlignment="1">
      <alignment horizontal="center" vertical="center" wrapText="1"/>
    </xf>
    <xf numFmtId="0" fontId="3" fillId="0" borderId="39" xfId="1" applyFont="1" applyBorder="1" applyAlignment="1">
      <alignment vertical="center" wrapText="1"/>
    </xf>
    <xf numFmtId="0" fontId="3" fillId="0" borderId="39" xfId="1" applyFont="1" applyBorder="1" applyAlignment="1">
      <alignment horizontal="left" vertical="center" wrapText="1"/>
    </xf>
    <xf numFmtId="0" fontId="3" fillId="0" borderId="51" xfId="1" applyFont="1" applyBorder="1" applyAlignment="1">
      <alignment vertical="center" wrapText="1"/>
    </xf>
    <xf numFmtId="0" fontId="3" fillId="0" borderId="90" xfId="1" applyFont="1" applyBorder="1" applyAlignment="1">
      <alignment vertical="center" wrapText="1"/>
    </xf>
    <xf numFmtId="0" fontId="3" fillId="0" borderId="30" xfId="1" applyFont="1" applyBorder="1" applyAlignment="1">
      <alignment horizontal="left" vertical="center" wrapText="1"/>
    </xf>
    <xf numFmtId="0" fontId="4" fillId="0" borderId="0" xfId="1" applyFont="1" applyAlignment="1">
      <alignment horizontal="left" vertical="center"/>
    </xf>
    <xf numFmtId="0" fontId="3" fillId="6" borderId="78" xfId="1" applyFont="1" applyFill="1" applyBorder="1" applyAlignment="1">
      <alignment horizontal="center" vertical="center" wrapText="1"/>
    </xf>
    <xf numFmtId="0" fontId="3" fillId="6" borderId="79" xfId="1" applyFont="1" applyFill="1" applyBorder="1" applyAlignment="1">
      <alignment horizontal="center" vertical="center" wrapText="1"/>
    </xf>
    <xf numFmtId="0" fontId="3" fillId="6" borderId="80" xfId="1" applyFont="1" applyFill="1" applyBorder="1" applyAlignment="1">
      <alignment horizontal="center" vertical="center" wrapText="1"/>
    </xf>
    <xf numFmtId="0" fontId="3" fillId="6" borderId="77" xfId="1" applyFont="1" applyFill="1" applyBorder="1" applyAlignment="1">
      <alignment horizontal="center" vertical="center" wrapText="1"/>
    </xf>
    <xf numFmtId="3" fontId="3" fillId="6" borderId="71" xfId="1" applyNumberFormat="1" applyFont="1" applyFill="1" applyBorder="1" applyAlignment="1">
      <alignment horizontal="center" vertical="center" wrapText="1"/>
    </xf>
    <xf numFmtId="3" fontId="3" fillId="6" borderId="72" xfId="1" applyNumberFormat="1" applyFont="1" applyFill="1" applyBorder="1" applyAlignment="1">
      <alignment horizontal="center" vertical="center" wrapText="1"/>
    </xf>
    <xf numFmtId="3" fontId="3" fillId="6" borderId="73" xfId="1" applyNumberFormat="1" applyFont="1" applyFill="1" applyBorder="1" applyAlignment="1">
      <alignment horizontal="center" vertical="center" wrapText="1"/>
    </xf>
    <xf numFmtId="0" fontId="3" fillId="6" borderId="5" xfId="1" applyFont="1" applyFill="1" applyBorder="1" applyAlignment="1">
      <alignment horizontal="center" vertical="center" wrapText="1"/>
    </xf>
    <xf numFmtId="0" fontId="3" fillId="6" borderId="8" xfId="1" applyFont="1" applyFill="1" applyBorder="1" applyAlignment="1">
      <alignment horizontal="center" vertical="center" wrapText="1"/>
    </xf>
    <xf numFmtId="0" fontId="3" fillId="6" borderId="83" xfId="1" applyFont="1" applyFill="1" applyBorder="1" applyAlignment="1">
      <alignment horizontal="center" vertical="center" wrapText="1"/>
    </xf>
    <xf numFmtId="0" fontId="3" fillId="6" borderId="85" xfId="1" applyFont="1" applyFill="1" applyBorder="1" applyAlignment="1">
      <alignment horizontal="center" vertical="center" wrapText="1"/>
    </xf>
    <xf numFmtId="0" fontId="3" fillId="6" borderId="84" xfId="1" applyFont="1" applyFill="1" applyBorder="1" applyAlignment="1">
      <alignment horizontal="center" vertical="center" wrapText="1"/>
    </xf>
    <xf numFmtId="0" fontId="3" fillId="6" borderId="86" xfId="1" applyFont="1" applyFill="1" applyBorder="1" applyAlignment="1">
      <alignment horizontal="center" vertical="center" wrapText="1"/>
    </xf>
    <xf numFmtId="0" fontId="3" fillId="6" borderId="100" xfId="1" applyFont="1" applyFill="1" applyBorder="1" applyAlignment="1">
      <alignment horizontal="center" vertical="center" wrapText="1"/>
    </xf>
    <xf numFmtId="0" fontId="3" fillId="6" borderId="101" xfId="1" applyFont="1" applyFill="1" applyBorder="1" applyAlignment="1">
      <alignment horizontal="center" vertical="center" wrapText="1"/>
    </xf>
    <xf numFmtId="0" fontId="3" fillId="6" borderId="102" xfId="1" applyFont="1" applyFill="1" applyBorder="1" applyAlignment="1">
      <alignment horizontal="center" vertical="center" wrapText="1"/>
    </xf>
    <xf numFmtId="0" fontId="3" fillId="6" borderId="5" xfId="1" applyFont="1" applyFill="1" applyBorder="1" applyAlignment="1">
      <alignment horizontal="center" vertical="center"/>
    </xf>
    <xf numFmtId="0" fontId="3" fillId="6" borderId="8" xfId="1" applyFont="1" applyFill="1" applyBorder="1" applyAlignment="1">
      <alignment horizontal="center" vertical="center"/>
    </xf>
    <xf numFmtId="0" fontId="3" fillId="6" borderId="106" xfId="1" applyFont="1" applyFill="1" applyBorder="1" applyAlignment="1">
      <alignment horizontal="center" vertical="center" wrapText="1"/>
    </xf>
    <xf numFmtId="0" fontId="3" fillId="6" borderId="107" xfId="1" applyFont="1" applyFill="1" applyBorder="1" applyAlignment="1">
      <alignment horizontal="center" vertical="center" wrapText="1"/>
    </xf>
    <xf numFmtId="0" fontId="3" fillId="6" borderId="71" xfId="1" applyFont="1" applyFill="1" applyBorder="1" applyAlignment="1">
      <alignment horizontal="center" vertical="center" wrapText="1"/>
    </xf>
    <xf numFmtId="0" fontId="3" fillId="6" borderId="105" xfId="1" applyFont="1" applyFill="1" applyBorder="1" applyAlignment="1">
      <alignment horizontal="center" vertical="center" wrapText="1"/>
    </xf>
    <xf numFmtId="0" fontId="4" fillId="7" borderId="92" xfId="0" applyFont="1" applyFill="1" applyBorder="1" applyAlignment="1">
      <alignment horizontal="center" vertical="center" wrapText="1"/>
    </xf>
    <xf numFmtId="0" fontId="6" fillId="7" borderId="93" xfId="0" applyFont="1" applyFill="1" applyBorder="1"/>
    <xf numFmtId="0" fontId="15" fillId="7" borderId="87" xfId="0" applyFont="1" applyFill="1" applyBorder="1" applyAlignment="1">
      <alignment horizontal="center" vertical="center" wrapText="1"/>
    </xf>
    <xf numFmtId="0" fontId="15" fillId="7" borderId="88" xfId="0" applyFont="1" applyFill="1" applyBorder="1" applyAlignment="1">
      <alignment horizontal="center" vertical="center" wrapText="1"/>
    </xf>
    <xf numFmtId="0" fontId="15" fillId="7" borderId="108" xfId="0" applyFont="1" applyFill="1" applyBorder="1" applyAlignment="1">
      <alignment horizontal="center" vertical="center" wrapText="1"/>
    </xf>
    <xf numFmtId="0" fontId="4" fillId="7" borderId="96" xfId="0" applyFont="1" applyFill="1" applyBorder="1" applyAlignment="1">
      <alignment horizontal="center" vertical="center" wrapText="1"/>
    </xf>
    <xf numFmtId="0" fontId="6" fillId="7" borderId="97" xfId="0" applyFont="1" applyFill="1" applyBorder="1"/>
  </cellXfs>
  <cellStyles count="6">
    <cellStyle name="Moneda" xfId="3" builtinId="4"/>
    <cellStyle name="Moneda 2" xfId="2" xr:uid="{00000000-0005-0000-0000-000001000000}"/>
    <cellStyle name="Moneda 2 2" xfId="4" xr:uid="{9C2432A1-D21B-431F-AA50-75E9E3C15959}"/>
    <cellStyle name="Moneda 3" xfId="5" xr:uid="{F601B6FB-156A-4E5F-A44E-862AA4AF87B6}"/>
    <cellStyle name="Normal" xfId="0" builtinId="0"/>
    <cellStyle name="Normal 2 2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6" Type="http://schemas.microsoft.com/office/2007/relationships/hdphoto" Target="../media/hdphoto1.wdp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1035381</xdr:colOff>
      <xdr:row>42</xdr:row>
      <xdr:rowOff>108481</xdr:rowOff>
    </xdr:from>
    <xdr:ext cx="1141187" cy="1253492"/>
    <xdr:pic>
      <xdr:nvPicPr>
        <xdr:cNvPr id="2" name="1 Imagen" descr="ESCUDO JJH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771556" y="17082031"/>
          <a:ext cx="1141187" cy="1253492"/>
        </a:xfrm>
        <a:prstGeom prst="rect">
          <a:avLst/>
        </a:prstGeom>
      </xdr:spPr>
    </xdr:pic>
    <xdr:clientData/>
  </xdr:oneCellAnchor>
  <xdr:oneCellAnchor>
    <xdr:from>
      <xdr:col>1</xdr:col>
      <xdr:colOff>467593</xdr:colOff>
      <xdr:row>42</xdr:row>
      <xdr:rowOff>71134</xdr:rowOff>
    </xdr:from>
    <xdr:ext cx="2845844" cy="1316568"/>
    <xdr:pic>
      <xdr:nvPicPr>
        <xdr:cNvPr id="3" name="2 Imagen" descr="descarga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893" y="17044684"/>
          <a:ext cx="2845844" cy="1316568"/>
        </a:xfrm>
        <a:prstGeom prst="rect">
          <a:avLst/>
        </a:prstGeom>
      </xdr:spPr>
    </xdr:pic>
    <xdr:clientData/>
  </xdr:oneCellAnchor>
  <xdr:oneCellAnchor>
    <xdr:from>
      <xdr:col>13</xdr:col>
      <xdr:colOff>1035381</xdr:colOff>
      <xdr:row>81</xdr:row>
      <xdr:rowOff>108481</xdr:rowOff>
    </xdr:from>
    <xdr:ext cx="1141187" cy="1253492"/>
    <xdr:pic>
      <xdr:nvPicPr>
        <xdr:cNvPr id="4" name="1 Imagen" descr="ESCUDO JJH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771556" y="33569806"/>
          <a:ext cx="1141187" cy="1253492"/>
        </a:xfrm>
        <a:prstGeom prst="rect">
          <a:avLst/>
        </a:prstGeom>
      </xdr:spPr>
    </xdr:pic>
    <xdr:clientData/>
  </xdr:oneCellAnchor>
  <xdr:oneCellAnchor>
    <xdr:from>
      <xdr:col>1</xdr:col>
      <xdr:colOff>467593</xdr:colOff>
      <xdr:row>81</xdr:row>
      <xdr:rowOff>71134</xdr:rowOff>
    </xdr:from>
    <xdr:ext cx="2845844" cy="1316568"/>
    <xdr:pic>
      <xdr:nvPicPr>
        <xdr:cNvPr id="5" name="2 Imagen" descr="descarga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893" y="33532459"/>
          <a:ext cx="2845844" cy="1316568"/>
        </a:xfrm>
        <a:prstGeom prst="rect">
          <a:avLst/>
        </a:prstGeom>
      </xdr:spPr>
    </xdr:pic>
    <xdr:clientData/>
  </xdr:oneCellAnchor>
  <xdr:oneCellAnchor>
    <xdr:from>
      <xdr:col>13</xdr:col>
      <xdr:colOff>1035381</xdr:colOff>
      <xdr:row>1</xdr:row>
      <xdr:rowOff>108481</xdr:rowOff>
    </xdr:from>
    <xdr:ext cx="1141187" cy="1253492"/>
    <xdr:pic>
      <xdr:nvPicPr>
        <xdr:cNvPr id="6" name="1 Imagen" descr="ESCUDO JJH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771556" y="232306"/>
          <a:ext cx="1141187" cy="1253492"/>
        </a:xfrm>
        <a:prstGeom prst="rect">
          <a:avLst/>
        </a:prstGeom>
      </xdr:spPr>
    </xdr:pic>
    <xdr:clientData/>
  </xdr:oneCellAnchor>
  <xdr:oneCellAnchor>
    <xdr:from>
      <xdr:col>1</xdr:col>
      <xdr:colOff>467593</xdr:colOff>
      <xdr:row>1</xdr:row>
      <xdr:rowOff>71134</xdr:rowOff>
    </xdr:from>
    <xdr:ext cx="2845844" cy="1316568"/>
    <xdr:pic>
      <xdr:nvPicPr>
        <xdr:cNvPr id="7" name="2 Imagen" descr="descarga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893" y="194959"/>
          <a:ext cx="2845844" cy="1316568"/>
        </a:xfrm>
        <a:prstGeom prst="rect">
          <a:avLst/>
        </a:prstGeom>
      </xdr:spPr>
    </xdr:pic>
    <xdr:clientData/>
  </xdr:oneCellAnchor>
  <xdr:twoCellAnchor>
    <xdr:from>
      <xdr:col>2</xdr:col>
      <xdr:colOff>564679</xdr:colOff>
      <xdr:row>162</xdr:row>
      <xdr:rowOff>113857</xdr:rowOff>
    </xdr:from>
    <xdr:to>
      <xdr:col>13</xdr:col>
      <xdr:colOff>697617</xdr:colOff>
      <xdr:row>171</xdr:row>
      <xdr:rowOff>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2034250" y="42658857"/>
          <a:ext cx="24643938" cy="1682286"/>
          <a:chOff x="1836329" y="9518883"/>
          <a:chExt cx="21226483" cy="1809166"/>
        </a:xfrm>
      </xdr:grpSpPr>
      <xdr:sp macro="" textlink="">
        <xdr:nvSpPr>
          <xdr:cNvPr id="9" name="9 CuadroTexto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/>
        </xdr:nvSpPr>
        <xdr:spPr>
          <a:xfrm>
            <a:off x="1836329" y="9518885"/>
            <a:ext cx="2749817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Autorizo: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indent="0"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Orquídia Hernández Mendoza</a:t>
            </a:r>
          </a:p>
          <a:p>
            <a:pPr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Presidenta Municipal</a:t>
            </a:r>
          </a:p>
        </xdr:txBody>
      </xdr:sp>
      <xdr:sp macro="" textlink="">
        <xdr:nvSpPr>
          <xdr:cNvPr id="10" name="10 CuadroTexto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/>
        </xdr:nvSpPr>
        <xdr:spPr>
          <a:xfrm>
            <a:off x="10586428" y="9518885"/>
            <a:ext cx="2501781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MX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C. Heladio Dircio Bolaños 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Vocal de Control y Vigilancia</a:t>
            </a:r>
          </a:p>
        </xdr:txBody>
      </xdr:sp>
      <xdr:sp macro="" textlink="">
        <xdr:nvSpPr>
          <xdr:cNvPr id="11" name="12 CuadroTexto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 txBox="1"/>
        </xdr:nvSpPr>
        <xdr:spPr>
          <a:xfrm>
            <a:off x="15006796" y="9518883"/>
            <a:ext cx="2507733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Alberto Castro Flores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Tesorero Municipal</a:t>
            </a:r>
          </a:p>
        </xdr:txBody>
      </xdr:sp>
      <xdr:sp macro="" textlink="">
        <xdr:nvSpPr>
          <xdr:cNvPr id="12" name="13 CuadroTexto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>
            <a:off x="18207896" y="9532485"/>
            <a:ext cx="4854916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pPr algn="ctr"/>
            <a:r>
              <a:rPr lang="es-MX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____________________</a:t>
            </a:r>
            <a:endParaRPr lang="es-MX" sz="1200">
              <a:effectLst/>
            </a:endParaRPr>
          </a:p>
          <a:p>
            <a:pPr marL="0" indent="0"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Florencio Eduardo Salazar Albarran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Coordinador de COPLADEG y de la Unidad de Desarrollo Regional Zona 03 Centro de la SEPLADER</a:t>
            </a:r>
          </a:p>
        </xdr:txBody>
      </xdr:sp>
      <xdr:sp macro="" textlink="">
        <xdr:nvSpPr>
          <xdr:cNvPr id="13" name="8 CuadroTexto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6077453" y="9518885"/>
            <a:ext cx="2952000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Elaboró: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C. Juventino Máximo Hilario Dorantes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Director de Obras</a:t>
            </a:r>
          </a:p>
        </xdr:txBody>
      </xdr:sp>
    </xdr:grpSp>
    <xdr:clientData/>
  </xdr:twoCellAnchor>
  <xdr:oneCellAnchor>
    <xdr:from>
      <xdr:col>13</xdr:col>
      <xdr:colOff>1035381</xdr:colOff>
      <xdr:row>134</xdr:row>
      <xdr:rowOff>108481</xdr:rowOff>
    </xdr:from>
    <xdr:ext cx="1141187" cy="1253492"/>
    <xdr:pic>
      <xdr:nvPicPr>
        <xdr:cNvPr id="14" name="1 Imagen" descr="ESCUDO JJH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771556" y="55115356"/>
          <a:ext cx="1141187" cy="1253492"/>
        </a:xfrm>
        <a:prstGeom prst="rect">
          <a:avLst/>
        </a:prstGeom>
      </xdr:spPr>
    </xdr:pic>
    <xdr:clientData/>
  </xdr:oneCellAnchor>
  <xdr:oneCellAnchor>
    <xdr:from>
      <xdr:col>1</xdr:col>
      <xdr:colOff>467593</xdr:colOff>
      <xdr:row>134</xdr:row>
      <xdr:rowOff>71134</xdr:rowOff>
    </xdr:from>
    <xdr:ext cx="2845844" cy="1316568"/>
    <xdr:pic>
      <xdr:nvPicPr>
        <xdr:cNvPr id="15" name="2 Imagen" descr="descarga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893" y="55078009"/>
          <a:ext cx="2845844" cy="1316568"/>
        </a:xfrm>
        <a:prstGeom prst="rect">
          <a:avLst/>
        </a:prstGeom>
      </xdr:spPr>
    </xdr:pic>
    <xdr:clientData/>
  </xdr:oneCellAnchor>
  <xdr:twoCellAnchor>
    <xdr:from>
      <xdr:col>2</xdr:col>
      <xdr:colOff>564679</xdr:colOff>
      <xdr:row>124</xdr:row>
      <xdr:rowOff>113857</xdr:rowOff>
    </xdr:from>
    <xdr:to>
      <xdr:col>13</xdr:col>
      <xdr:colOff>697617</xdr:colOff>
      <xdr:row>133</xdr:row>
      <xdr:rowOff>0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2034250" y="32771000"/>
          <a:ext cx="24643938" cy="1682286"/>
          <a:chOff x="1836329" y="9518883"/>
          <a:chExt cx="21226483" cy="1809166"/>
        </a:xfrm>
      </xdr:grpSpPr>
      <xdr:sp macro="" textlink="">
        <xdr:nvSpPr>
          <xdr:cNvPr id="17" name="9 CuadroTexto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1836329" y="9518885"/>
            <a:ext cx="2749817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Autorizo: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indent="0"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Orquídia Hernández Mendoza</a:t>
            </a:r>
          </a:p>
          <a:p>
            <a:pPr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Presidenta Municipal</a:t>
            </a:r>
          </a:p>
        </xdr:txBody>
      </xdr:sp>
      <xdr:sp macro="" textlink="">
        <xdr:nvSpPr>
          <xdr:cNvPr id="18" name="10 CuadroTexto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 txBox="1"/>
        </xdr:nvSpPr>
        <xdr:spPr>
          <a:xfrm>
            <a:off x="10586428" y="9518885"/>
            <a:ext cx="2501781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MX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C. Heladio Dircio Bolaños 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Vocal de Control y Vigilancia</a:t>
            </a:r>
          </a:p>
        </xdr:txBody>
      </xdr:sp>
      <xdr:sp macro="" textlink="">
        <xdr:nvSpPr>
          <xdr:cNvPr id="19" name="12 CuadroTexto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>
            <a:off x="15006796" y="9518883"/>
            <a:ext cx="2507733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Alberto Castro Flores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Tesorero Municipal</a:t>
            </a:r>
          </a:p>
        </xdr:txBody>
      </xdr:sp>
      <xdr:sp macro="" textlink="">
        <xdr:nvSpPr>
          <xdr:cNvPr id="20" name="13 CuadroTexto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18207896" y="9532485"/>
            <a:ext cx="4854916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pPr algn="ctr"/>
            <a:r>
              <a:rPr lang="es-MX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____________________</a:t>
            </a:r>
            <a:endParaRPr lang="es-MX" sz="1200">
              <a:effectLst/>
            </a:endParaRPr>
          </a:p>
          <a:p>
            <a:pPr marL="0" indent="0"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Florencio Eduardo Salazar Albarran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Coordinador de COPLADEG y de la Unidad de Desarrollo Regional Zona 03 Centro de la SEPLADER</a:t>
            </a:r>
          </a:p>
        </xdr:txBody>
      </xdr:sp>
      <xdr:sp macro="" textlink="">
        <xdr:nvSpPr>
          <xdr:cNvPr id="21" name="8 CuadroTexto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 txBox="1"/>
        </xdr:nvSpPr>
        <xdr:spPr>
          <a:xfrm>
            <a:off x="6077453" y="9518885"/>
            <a:ext cx="2952000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Elaboró: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C. Juventino Máximo Hilario Dorantes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Director de Obras</a:t>
            </a:r>
          </a:p>
        </xdr:txBody>
      </xdr:sp>
    </xdr:grpSp>
    <xdr:clientData/>
  </xdr:twoCellAnchor>
  <xdr:twoCellAnchor>
    <xdr:from>
      <xdr:col>2</xdr:col>
      <xdr:colOff>564679</xdr:colOff>
      <xdr:row>71</xdr:row>
      <xdr:rowOff>113857</xdr:rowOff>
    </xdr:from>
    <xdr:to>
      <xdr:col>13</xdr:col>
      <xdr:colOff>697617</xdr:colOff>
      <xdr:row>80</xdr:row>
      <xdr:rowOff>0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2034250" y="18256714"/>
          <a:ext cx="24643938" cy="1682286"/>
          <a:chOff x="1836329" y="9518883"/>
          <a:chExt cx="21226483" cy="1809166"/>
        </a:xfrm>
      </xdr:grpSpPr>
      <xdr:sp macro="" textlink="">
        <xdr:nvSpPr>
          <xdr:cNvPr id="23" name="9 CuadroTexto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 txBox="1"/>
        </xdr:nvSpPr>
        <xdr:spPr>
          <a:xfrm>
            <a:off x="1836329" y="9518885"/>
            <a:ext cx="2749817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Autorizo: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indent="0"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Orquídia Hernández Mendoza</a:t>
            </a:r>
          </a:p>
          <a:p>
            <a:pPr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Presidenta Municipal</a:t>
            </a:r>
          </a:p>
        </xdr:txBody>
      </xdr:sp>
      <xdr:sp macro="" textlink="">
        <xdr:nvSpPr>
          <xdr:cNvPr id="24" name="10 CuadroTexto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 txBox="1"/>
        </xdr:nvSpPr>
        <xdr:spPr>
          <a:xfrm>
            <a:off x="10586428" y="9518885"/>
            <a:ext cx="2501781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MX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C. Heladio Dircio Bolaños 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Vocal de Control y Vigilancia</a:t>
            </a:r>
          </a:p>
        </xdr:txBody>
      </xdr:sp>
      <xdr:sp macro="" textlink="">
        <xdr:nvSpPr>
          <xdr:cNvPr id="25" name="12 CuadroTexto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15006796" y="9518883"/>
            <a:ext cx="2507733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Alberto Castro Flores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Tesorero Municipal</a:t>
            </a:r>
          </a:p>
        </xdr:txBody>
      </xdr:sp>
      <xdr:sp macro="" textlink="">
        <xdr:nvSpPr>
          <xdr:cNvPr id="26" name="13 CuadroTexto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 txBox="1"/>
        </xdr:nvSpPr>
        <xdr:spPr>
          <a:xfrm>
            <a:off x="18207896" y="9532485"/>
            <a:ext cx="4854916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pPr algn="ctr"/>
            <a:r>
              <a:rPr lang="es-MX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____________________</a:t>
            </a:r>
            <a:endParaRPr lang="es-MX" sz="1200">
              <a:effectLst/>
            </a:endParaRPr>
          </a:p>
          <a:p>
            <a:pPr marL="0" indent="0"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Florencio Eduardo Salazar Albarran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Coordinador de COPLADEG y de la Unidad de Desarrollo Regional Zona 03 Centro de la SEPLADER</a:t>
            </a:r>
          </a:p>
        </xdr:txBody>
      </xdr:sp>
      <xdr:sp macro="" textlink="">
        <xdr:nvSpPr>
          <xdr:cNvPr id="27" name="8 CuadroTexto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/>
        </xdr:nvSpPr>
        <xdr:spPr>
          <a:xfrm>
            <a:off x="6077453" y="9518885"/>
            <a:ext cx="2952000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Elaboró: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C. Juventino Máximo Hilario Dorantes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Director de Obras</a:t>
            </a:r>
          </a:p>
        </xdr:txBody>
      </xdr:sp>
    </xdr:grpSp>
    <xdr:clientData/>
  </xdr:twoCellAnchor>
  <xdr:twoCellAnchor>
    <xdr:from>
      <xdr:col>2</xdr:col>
      <xdr:colOff>564679</xdr:colOff>
      <xdr:row>32</xdr:row>
      <xdr:rowOff>113857</xdr:rowOff>
    </xdr:from>
    <xdr:to>
      <xdr:col>13</xdr:col>
      <xdr:colOff>697617</xdr:colOff>
      <xdr:row>41</xdr:row>
      <xdr:rowOff>0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2034250" y="7879000"/>
          <a:ext cx="24643938" cy="1682286"/>
          <a:chOff x="1836329" y="9518883"/>
          <a:chExt cx="21226483" cy="1809166"/>
        </a:xfrm>
      </xdr:grpSpPr>
      <xdr:sp macro="" textlink="">
        <xdr:nvSpPr>
          <xdr:cNvPr id="29" name="9 CuadroTexto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/>
        </xdr:nvSpPr>
        <xdr:spPr>
          <a:xfrm>
            <a:off x="1836329" y="9518885"/>
            <a:ext cx="2749817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Autorizo: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indent="0"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Orquídia Hernández Mendoza</a:t>
            </a:r>
          </a:p>
          <a:p>
            <a:pPr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Presidenta Municipal</a:t>
            </a:r>
          </a:p>
        </xdr:txBody>
      </xdr:sp>
      <xdr:sp macro="" textlink="">
        <xdr:nvSpPr>
          <xdr:cNvPr id="30" name="10 CuadroTexto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/>
        </xdr:nvSpPr>
        <xdr:spPr>
          <a:xfrm>
            <a:off x="10586428" y="9518885"/>
            <a:ext cx="2501781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MX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C. Heladio Dircio Bolaños 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Vocal de Control y Vigilancia</a:t>
            </a:r>
          </a:p>
        </xdr:txBody>
      </xdr:sp>
      <xdr:sp macro="" textlink="">
        <xdr:nvSpPr>
          <xdr:cNvPr id="31" name="12 CuadroTexto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/>
        </xdr:nvSpPr>
        <xdr:spPr>
          <a:xfrm>
            <a:off x="15006796" y="9518883"/>
            <a:ext cx="2507733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Alberto Castro Flores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Tesorero Municipal</a:t>
            </a:r>
          </a:p>
        </xdr:txBody>
      </xdr:sp>
      <xdr:sp macro="" textlink="">
        <xdr:nvSpPr>
          <xdr:cNvPr id="32" name="13 CuadroTexto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/>
        </xdr:nvSpPr>
        <xdr:spPr>
          <a:xfrm>
            <a:off x="18207896" y="9532485"/>
            <a:ext cx="4854916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endParaRPr lang="es-MX" sz="1200">
              <a:effectLst/>
            </a:endParaRPr>
          </a:p>
          <a:p>
            <a:pPr algn="ctr"/>
            <a:r>
              <a:rPr lang="es-MX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____________________</a:t>
            </a:r>
            <a:endParaRPr lang="es-MX" sz="1200">
              <a:effectLst/>
            </a:endParaRPr>
          </a:p>
          <a:p>
            <a:pPr marL="0" indent="0" algn="ctr"/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Florencio Eduardo Salazar Albarran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Coordinador de COPLADEG y de la Unidad de Desarrollo Regional Zona 03 Centro de la SEPLADER</a:t>
            </a:r>
          </a:p>
        </xdr:txBody>
      </xdr:sp>
      <xdr:sp macro="" textlink="">
        <xdr:nvSpPr>
          <xdr:cNvPr id="33" name="8 CuadroTexto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/>
        </xdr:nvSpPr>
        <xdr:spPr>
          <a:xfrm>
            <a:off x="6077453" y="9518885"/>
            <a:ext cx="2952000" cy="17955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Elaboró: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200" b="1">
                <a:latin typeface="Arial" pitchFamily="34" charset="0"/>
                <a:cs typeface="Arial" pitchFamily="34" charset="0"/>
              </a:rPr>
              <a:t>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C. Juventino Máximo Hilario Dorantes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Director de Obras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1117600</xdr:colOff>
      <xdr:row>108</xdr:row>
      <xdr:rowOff>147136</xdr:rowOff>
    </xdr:from>
    <xdr:to>
      <xdr:col>14</xdr:col>
      <xdr:colOff>1014544</xdr:colOff>
      <xdr:row>120</xdr:row>
      <xdr:rowOff>113518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D23FBA3-4D76-478F-A424-D3AA84FB4862}"/>
            </a:ext>
          </a:extLst>
        </xdr:cNvPr>
        <xdr:cNvGrpSpPr/>
      </xdr:nvGrpSpPr>
      <xdr:grpSpPr>
        <a:xfrm>
          <a:off x="2489200" y="60700736"/>
          <a:ext cx="38606544" cy="2760382"/>
          <a:chOff x="2598412" y="9574750"/>
          <a:chExt cx="13248738" cy="1844425"/>
        </a:xfrm>
      </xdr:grpSpPr>
      <xdr:sp macro="" textlink="">
        <xdr:nvSpPr>
          <xdr:cNvPr id="3" name="9 CuadroTexto">
            <a:extLst>
              <a:ext uri="{FF2B5EF4-FFF2-40B4-BE49-F238E27FC236}">
                <a16:creationId xmlns:a16="http://schemas.microsoft.com/office/drawing/2014/main" id="{8A028EB5-E79B-B97F-D205-31EE14921BB2}"/>
              </a:ext>
            </a:extLst>
          </xdr:cNvPr>
          <xdr:cNvSpPr txBox="1"/>
        </xdr:nvSpPr>
        <xdr:spPr>
          <a:xfrm>
            <a:off x="2598412" y="9574750"/>
            <a:ext cx="2749817" cy="18246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s-MX" sz="1400" b="1">
                <a:latin typeface="Arial" pitchFamily="34" charset="0"/>
                <a:cs typeface="Arial" pitchFamily="34" charset="0"/>
              </a:rPr>
              <a:t>Autorizo:</a:t>
            </a:r>
          </a:p>
          <a:p>
            <a:pPr algn="ctr"/>
            <a:endParaRPr lang="es-MX" sz="14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4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4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4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400" b="1">
                <a:latin typeface="Arial" pitchFamily="34" charset="0"/>
                <a:cs typeface="Arial" pitchFamily="34" charset="0"/>
              </a:rPr>
              <a:t>_____________________________</a:t>
            </a:r>
          </a:p>
          <a:p>
            <a:pPr marL="0" indent="0" algn="ctr"/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Orquídia Hernández Mendoza</a:t>
            </a:r>
          </a:p>
          <a:p>
            <a:pPr algn="ctr"/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Presidenta Municipal</a:t>
            </a:r>
          </a:p>
        </xdr:txBody>
      </xdr:sp>
      <xdr:sp macro="" textlink="">
        <xdr:nvSpPr>
          <xdr:cNvPr id="4" name="10 CuadroTexto">
            <a:extLst>
              <a:ext uri="{FF2B5EF4-FFF2-40B4-BE49-F238E27FC236}">
                <a16:creationId xmlns:a16="http://schemas.microsoft.com/office/drawing/2014/main" id="{B1A213FC-BDE6-E341-069D-B79830C5315E}"/>
              </a:ext>
            </a:extLst>
          </xdr:cNvPr>
          <xdr:cNvSpPr txBox="1"/>
        </xdr:nvSpPr>
        <xdr:spPr>
          <a:xfrm>
            <a:off x="13345369" y="10047316"/>
            <a:ext cx="2501781" cy="13718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457200" marR="0" lvl="1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Vº. Bº.:</a:t>
            </a:r>
          </a:p>
          <a:p>
            <a:pPr algn="ctr"/>
            <a:endParaRPr lang="es-MX" sz="1200" b="1">
              <a:latin typeface="Arial" pitchFamily="34" charset="0"/>
              <a:cs typeface="Arial" pitchFamily="34" charset="0"/>
            </a:endParaRP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______________________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L.C. Marco Antonio Cruz Pérez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Titular del órgano Interno de Control</a:t>
            </a:r>
          </a:p>
        </xdr:txBody>
      </xdr:sp>
      <xdr:sp macro="" textlink="">
        <xdr:nvSpPr>
          <xdr:cNvPr id="5" name="12 CuadroTexto">
            <a:extLst>
              <a:ext uri="{FF2B5EF4-FFF2-40B4-BE49-F238E27FC236}">
                <a16:creationId xmlns:a16="http://schemas.microsoft.com/office/drawing/2014/main" id="{384BC2A5-4D0D-2B5F-B7C9-A0D86DE44AD6}"/>
              </a:ext>
            </a:extLst>
          </xdr:cNvPr>
          <xdr:cNvSpPr txBox="1"/>
        </xdr:nvSpPr>
        <xdr:spPr>
          <a:xfrm>
            <a:off x="11195394" y="10118138"/>
            <a:ext cx="1673169" cy="1029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Elaboró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endParaRPr>
          </a:p>
          <a:p>
            <a:pPr algn="ctr"/>
            <a:endParaRPr lang="es-MX" sz="14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400" b="1">
                <a:latin typeface="Arial" pitchFamily="34" charset="0"/>
                <a:cs typeface="Arial" pitchFamily="34" charset="0"/>
              </a:rPr>
              <a:t>________________________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Lic. Alberto Castro Flores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Tesorero Municipal</a:t>
            </a:r>
          </a:p>
        </xdr:txBody>
      </xdr:sp>
      <xdr:sp macro="" textlink="">
        <xdr:nvSpPr>
          <xdr:cNvPr id="6" name="8 CuadroTexto">
            <a:extLst>
              <a:ext uri="{FF2B5EF4-FFF2-40B4-BE49-F238E27FC236}">
                <a16:creationId xmlns:a16="http://schemas.microsoft.com/office/drawing/2014/main" id="{8643A6D8-96EF-6FAA-ACB1-713B4EF4AC57}"/>
              </a:ext>
            </a:extLst>
          </xdr:cNvPr>
          <xdr:cNvSpPr txBox="1"/>
        </xdr:nvSpPr>
        <xdr:spPr>
          <a:xfrm>
            <a:off x="7497803" y="9886184"/>
            <a:ext cx="3152889" cy="1383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Elaboró:</a:t>
            </a:r>
          </a:p>
          <a:p>
            <a:pPr algn="ctr"/>
            <a:endParaRPr lang="es-MX" sz="1400" b="1">
              <a:latin typeface="Arial" pitchFamily="34" charset="0"/>
              <a:cs typeface="Arial" pitchFamily="34" charset="0"/>
            </a:endParaRPr>
          </a:p>
          <a:p>
            <a:pPr algn="ctr"/>
            <a:endParaRPr lang="es-MX" sz="1400" b="1">
              <a:latin typeface="Arial" pitchFamily="34" charset="0"/>
              <a:cs typeface="Arial" pitchFamily="34" charset="0"/>
            </a:endParaRPr>
          </a:p>
          <a:p>
            <a:pPr algn="ctr"/>
            <a:r>
              <a:rPr lang="es-MX" sz="1400" b="1">
                <a:latin typeface="Arial" pitchFamily="34" charset="0"/>
                <a:cs typeface="Arial" pitchFamily="34" charset="0"/>
              </a:rPr>
              <a:t>_________________________________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C. Heladio Dircio Bolaños 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400" b="1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Director de Obras Públicas</a:t>
            </a:r>
            <a:endParaRPr lang="es-MX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endParaRPr>
          </a:p>
        </xdr:txBody>
      </xdr:sp>
    </xdr:grpSp>
    <xdr:clientData/>
  </xdr:twoCellAnchor>
  <xdr:twoCellAnchor editAs="oneCell">
    <xdr:from>
      <xdr:col>17</xdr:col>
      <xdr:colOff>723900</xdr:colOff>
      <xdr:row>0</xdr:row>
      <xdr:rowOff>0</xdr:rowOff>
    </xdr:from>
    <xdr:to>
      <xdr:col>18</xdr:col>
      <xdr:colOff>597238</xdr:colOff>
      <xdr:row>4</xdr:row>
      <xdr:rowOff>197915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4F36A3A-D689-414D-8858-B7E458444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8" t="1011" r="82169" b="85210"/>
        <a:stretch/>
      </xdr:blipFill>
      <xdr:spPr>
        <a:xfrm>
          <a:off x="39833550" y="0"/>
          <a:ext cx="1097981" cy="13409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0</xdr:row>
      <xdr:rowOff>49695</xdr:rowOff>
    </xdr:from>
    <xdr:to>
      <xdr:col>2</xdr:col>
      <xdr:colOff>1363144</xdr:colOff>
      <xdr:row>4</xdr:row>
      <xdr:rowOff>139812</xdr:rowOff>
    </xdr:to>
    <xdr:pic>
      <xdr:nvPicPr>
        <xdr:cNvPr id="8" name="Imagen 7" descr="Cobro Derechos">
          <a:extLst>
            <a:ext uri="{FF2B5EF4-FFF2-40B4-BE49-F238E27FC236}">
              <a16:creationId xmlns:a16="http://schemas.microsoft.com/office/drawing/2014/main" id="{DFCC8AD6-4634-47CB-A91C-684D32C1C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9695"/>
          <a:ext cx="4296844" cy="12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1162050</xdr:colOff>
      <xdr:row>110</xdr:row>
      <xdr:rowOff>152401</xdr:rowOff>
    </xdr:from>
    <xdr:to>
      <xdr:col>5</xdr:col>
      <xdr:colOff>29376</xdr:colOff>
      <xdr:row>119</xdr:row>
      <xdr:rowOff>152401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63777DD0-6A16-4C37-ADE0-18203F04BFB1}"/>
            </a:ext>
          </a:extLst>
        </xdr:cNvPr>
        <xdr:cNvSpPr txBox="1"/>
      </xdr:nvSpPr>
      <xdr:spPr>
        <a:xfrm>
          <a:off x="8096250" y="60559951"/>
          <a:ext cx="7020726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MX" sz="1400" b="1">
              <a:latin typeface="Arial" pitchFamily="34" charset="0"/>
              <a:cs typeface="Arial" pitchFamily="34" charset="0"/>
            </a:rPr>
            <a:t>Vo.   Bo.</a:t>
          </a:r>
        </a:p>
        <a:p>
          <a:pPr algn="ctr"/>
          <a:endParaRPr lang="es-MX" sz="1400" b="1">
            <a:latin typeface="Arial" pitchFamily="34" charset="0"/>
            <a:cs typeface="Arial" pitchFamily="34" charset="0"/>
          </a:endParaRPr>
        </a:p>
        <a:p>
          <a:pPr algn="ctr"/>
          <a:endParaRPr lang="es-MX" sz="1400" b="1">
            <a:latin typeface="Arial" pitchFamily="34" charset="0"/>
            <a:cs typeface="Arial" pitchFamily="34" charset="0"/>
          </a:endParaRPr>
        </a:p>
        <a:p>
          <a:pPr algn="ctr"/>
          <a:r>
            <a:rPr lang="es-MX" sz="1400" b="1">
              <a:latin typeface="Arial" pitchFamily="34" charset="0"/>
              <a:cs typeface="Arial" pitchFamily="34" charset="0"/>
            </a:rPr>
            <a:t>_____________________________</a:t>
          </a:r>
        </a:p>
        <a:p>
          <a:pPr marL="0" indent="0" algn="ctr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Salvador Flores Castillo</a:t>
          </a:r>
        </a:p>
        <a:p>
          <a:pPr algn="ctr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Sindico Procurador</a:t>
          </a:r>
        </a:p>
      </xdr:txBody>
    </xdr:sp>
    <xdr:clientData/>
  </xdr:twoCellAnchor>
  <xdr:twoCellAnchor editAs="oneCell">
    <xdr:from>
      <xdr:col>41</xdr:col>
      <xdr:colOff>312643</xdr:colOff>
      <xdr:row>41</xdr:row>
      <xdr:rowOff>113568</xdr:rowOff>
    </xdr:from>
    <xdr:to>
      <xdr:col>48</xdr:col>
      <xdr:colOff>187851</xdr:colOff>
      <xdr:row>43</xdr:row>
      <xdr:rowOff>672777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D0078C4-63DE-634A-AF70-CC504FA2F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745546" y="20105826"/>
          <a:ext cx="5610692" cy="2034048"/>
        </a:xfrm>
        <a:prstGeom prst="rect">
          <a:avLst/>
        </a:prstGeom>
      </xdr:spPr>
    </xdr:pic>
    <xdr:clientData/>
  </xdr:twoCellAnchor>
  <xdr:twoCellAnchor editAs="oneCell">
    <xdr:from>
      <xdr:col>41</xdr:col>
      <xdr:colOff>353343</xdr:colOff>
      <xdr:row>30</xdr:row>
      <xdr:rowOff>198245</xdr:rowOff>
    </xdr:from>
    <xdr:to>
      <xdr:col>46</xdr:col>
      <xdr:colOff>639097</xdr:colOff>
      <xdr:row>44</xdr:row>
      <xdr:rowOff>116138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E603E53-C81D-E848-A695-69AD01B79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786246" y="14946632"/>
          <a:ext cx="4382528" cy="7333054"/>
        </a:xfrm>
        <a:prstGeom prst="rect">
          <a:avLst/>
        </a:prstGeom>
      </xdr:spPr>
    </xdr:pic>
    <xdr:clientData/>
  </xdr:twoCellAnchor>
  <xdr:twoCellAnchor editAs="oneCell">
    <xdr:from>
      <xdr:col>43</xdr:col>
      <xdr:colOff>188568</xdr:colOff>
      <xdr:row>94</xdr:row>
      <xdr:rowOff>186777</xdr:rowOff>
    </xdr:from>
    <xdr:to>
      <xdr:col>51</xdr:col>
      <xdr:colOff>115998</xdr:colOff>
      <xdr:row>115</xdr:row>
      <xdr:rowOff>30608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A5578398-CA0D-E441-BE32-3C6B7F88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alphaModFix amt="70000"/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276568" y="54593577"/>
          <a:ext cx="6429830" cy="7667031"/>
        </a:xfrm>
        <a:prstGeom prst="rect">
          <a:avLst/>
        </a:prstGeom>
      </xdr:spPr>
    </xdr:pic>
    <xdr:clientData/>
  </xdr:twoCellAnchor>
  <xdr:twoCellAnchor editAs="oneCell">
    <xdr:from>
      <xdr:col>44</xdr:col>
      <xdr:colOff>370467</xdr:colOff>
      <xdr:row>104</xdr:row>
      <xdr:rowOff>339036</xdr:rowOff>
    </xdr:from>
    <xdr:to>
      <xdr:col>50</xdr:col>
      <xdr:colOff>384364</xdr:colOff>
      <xdr:row>108</xdr:row>
      <xdr:rowOff>89895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9D8DAC74-4113-B742-A25E-68B835C21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271267" y="58708236"/>
          <a:ext cx="4890697" cy="1935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71"/>
  <sheetViews>
    <sheetView view="pageBreakPreview" topLeftCell="A121" zoomScale="70" zoomScaleNormal="70" zoomScaleSheetLayoutView="70" workbookViewId="0">
      <selection activeCell="E61" sqref="E61"/>
    </sheetView>
  </sheetViews>
  <sheetFormatPr baseColWidth="10" defaultRowHeight="15"/>
  <cols>
    <col min="1" max="1" width="1.6640625" customWidth="1"/>
    <col min="2" max="2" width="17.6640625" customWidth="1"/>
    <col min="3" max="3" width="20.6640625" customWidth="1"/>
    <col min="4" max="4" width="30.6640625" customWidth="1"/>
    <col min="5" max="5" width="78.83203125" customWidth="1"/>
    <col min="6" max="6" width="31.33203125" customWidth="1"/>
    <col min="7" max="11" width="25.6640625" customWidth="1"/>
    <col min="12" max="13" width="15.6640625" customWidth="1"/>
    <col min="14" max="14" width="19.33203125" customWidth="1"/>
    <col min="15" max="15" width="18.33203125" customWidth="1"/>
    <col min="16" max="16" width="1.6640625" customWidth="1"/>
  </cols>
  <sheetData>
    <row r="1" spans="1:16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3"/>
      <c r="O1" s="4"/>
      <c r="P1" s="5"/>
    </row>
    <row r="2" spans="1:16" ht="20">
      <c r="A2" s="1"/>
      <c r="B2" s="253"/>
      <c r="C2" s="253"/>
      <c r="D2" s="253"/>
      <c r="E2" s="254" t="s">
        <v>88</v>
      </c>
      <c r="F2" s="254"/>
      <c r="G2" s="254"/>
      <c r="H2" s="254"/>
      <c r="I2" s="254"/>
      <c r="J2" s="254"/>
      <c r="K2" s="254"/>
      <c r="L2" s="253"/>
      <c r="M2" s="253"/>
      <c r="N2" s="253"/>
      <c r="O2" s="253"/>
      <c r="P2" s="5"/>
    </row>
    <row r="3" spans="1:16" ht="20">
      <c r="A3" s="1"/>
      <c r="B3" s="253"/>
      <c r="C3" s="253"/>
      <c r="D3" s="253"/>
      <c r="E3" s="254" t="s">
        <v>0</v>
      </c>
      <c r="F3" s="254"/>
      <c r="G3" s="254"/>
      <c r="H3" s="254"/>
      <c r="I3" s="254"/>
      <c r="J3" s="254"/>
      <c r="K3" s="254"/>
      <c r="L3" s="253"/>
      <c r="M3" s="253"/>
      <c r="N3" s="253"/>
      <c r="O3" s="253"/>
      <c r="P3" s="5"/>
    </row>
    <row r="4" spans="1:16" ht="18">
      <c r="A4" s="1"/>
      <c r="B4" s="253"/>
      <c r="C4" s="253"/>
      <c r="D4" s="253"/>
      <c r="E4" s="255" t="s">
        <v>1</v>
      </c>
      <c r="F4" s="255"/>
      <c r="G4" s="255"/>
      <c r="H4" s="255"/>
      <c r="I4" s="255"/>
      <c r="J4" s="255"/>
      <c r="K4" s="255"/>
      <c r="L4" s="253"/>
      <c r="M4" s="253"/>
      <c r="N4" s="253"/>
      <c r="O4" s="253"/>
      <c r="P4" s="5"/>
    </row>
    <row r="5" spans="1:16" ht="20">
      <c r="A5" s="6"/>
      <c r="B5" s="253"/>
      <c r="C5" s="253"/>
      <c r="D5" s="253"/>
      <c r="E5" s="256"/>
      <c r="F5" s="256"/>
      <c r="G5" s="256"/>
      <c r="H5" s="256"/>
      <c r="I5" s="256"/>
      <c r="J5" s="256"/>
      <c r="K5" s="256"/>
      <c r="L5" s="253"/>
      <c r="M5" s="253"/>
      <c r="N5" s="253"/>
      <c r="O5" s="253"/>
      <c r="P5" s="7"/>
    </row>
    <row r="6" spans="1:16" ht="18">
      <c r="A6" s="6"/>
      <c r="B6" s="253"/>
      <c r="C6" s="253"/>
      <c r="D6" s="253"/>
      <c r="E6" s="257" t="s">
        <v>2</v>
      </c>
      <c r="F6" s="257"/>
      <c r="G6" s="257"/>
      <c r="H6" s="257"/>
      <c r="I6" s="257"/>
      <c r="J6" s="257"/>
      <c r="K6" s="257"/>
      <c r="L6" s="253"/>
      <c r="M6" s="253"/>
      <c r="N6" s="253"/>
      <c r="O6" s="253"/>
      <c r="P6" s="7"/>
    </row>
    <row r="7" spans="1:16" ht="16" thickBot="1">
      <c r="A7" s="6"/>
      <c r="B7" s="253"/>
      <c r="C7" s="253"/>
      <c r="D7" s="253"/>
      <c r="E7" s="258"/>
      <c r="F7" s="258"/>
      <c r="G7" s="258"/>
      <c r="H7" s="258"/>
      <c r="I7" s="258"/>
      <c r="J7" s="258"/>
      <c r="K7" s="258"/>
      <c r="L7" s="253"/>
      <c r="M7" s="253"/>
      <c r="N7" s="253"/>
      <c r="O7" s="253"/>
      <c r="P7" s="7"/>
    </row>
    <row r="8" spans="1:16" ht="18">
      <c r="A8" s="8"/>
      <c r="B8" s="259" t="s">
        <v>3</v>
      </c>
      <c r="C8" s="260" t="s">
        <v>4</v>
      </c>
      <c r="D8" s="260" t="s">
        <v>5</v>
      </c>
      <c r="E8" s="260" t="s">
        <v>6</v>
      </c>
      <c r="F8" s="266" t="s">
        <v>7</v>
      </c>
      <c r="G8" s="259" t="s">
        <v>8</v>
      </c>
      <c r="H8" s="260"/>
      <c r="I8" s="260"/>
      <c r="J8" s="260"/>
      <c r="K8" s="266"/>
      <c r="L8" s="259" t="s">
        <v>9</v>
      </c>
      <c r="M8" s="260"/>
      <c r="N8" s="263" t="s">
        <v>10</v>
      </c>
      <c r="O8" s="266" t="s">
        <v>11</v>
      </c>
      <c r="P8" s="9"/>
    </row>
    <row r="9" spans="1:16" ht="18">
      <c r="A9" s="1"/>
      <c r="B9" s="261"/>
      <c r="C9" s="262"/>
      <c r="D9" s="262"/>
      <c r="E9" s="262"/>
      <c r="F9" s="267"/>
      <c r="G9" s="261" t="s">
        <v>12</v>
      </c>
      <c r="H9" s="270" t="s">
        <v>13</v>
      </c>
      <c r="I9" s="270"/>
      <c r="J9" s="270"/>
      <c r="K9" s="271"/>
      <c r="L9" s="261"/>
      <c r="M9" s="262"/>
      <c r="N9" s="264"/>
      <c r="O9" s="267"/>
      <c r="P9" s="5"/>
    </row>
    <row r="10" spans="1:16" ht="20" thickBot="1">
      <c r="A10" s="8"/>
      <c r="B10" s="269"/>
      <c r="C10" s="278"/>
      <c r="D10" s="278"/>
      <c r="E10" s="278"/>
      <c r="F10" s="268"/>
      <c r="G10" s="269"/>
      <c r="H10" s="10" t="s">
        <v>14</v>
      </c>
      <c r="I10" s="10" t="s">
        <v>15</v>
      </c>
      <c r="J10" s="10" t="s">
        <v>16</v>
      </c>
      <c r="K10" s="11" t="s">
        <v>17</v>
      </c>
      <c r="L10" s="12" t="s">
        <v>18</v>
      </c>
      <c r="M10" s="10" t="s">
        <v>19</v>
      </c>
      <c r="N10" s="265"/>
      <c r="O10" s="268"/>
      <c r="P10" s="9"/>
    </row>
    <row r="11" spans="1:16">
      <c r="A11" s="6"/>
      <c r="B11" s="13"/>
      <c r="C11" s="272" t="s">
        <v>20</v>
      </c>
      <c r="D11" s="272"/>
      <c r="E11" s="272"/>
      <c r="F11" s="273"/>
      <c r="G11" s="14">
        <v>1311627.53</v>
      </c>
      <c r="H11" s="274"/>
      <c r="I11" s="275"/>
      <c r="J11" s="275"/>
      <c r="K11" s="276"/>
      <c r="L11" s="277"/>
      <c r="M11" s="275"/>
      <c r="N11" s="275"/>
      <c r="O11" s="276"/>
      <c r="P11" s="7"/>
    </row>
    <row r="12" spans="1:16">
      <c r="A12" s="6"/>
      <c r="B12" s="27"/>
      <c r="C12" s="157"/>
      <c r="D12" s="157"/>
      <c r="E12" s="83" t="s">
        <v>152</v>
      </c>
      <c r="F12" s="158" t="s">
        <v>153</v>
      </c>
      <c r="G12" s="28"/>
      <c r="H12" s="112"/>
      <c r="I12" s="112"/>
      <c r="J12" s="112"/>
      <c r="K12" s="113"/>
      <c r="L12" s="114"/>
      <c r="M12" s="112"/>
      <c r="N12" s="112"/>
      <c r="O12" s="113"/>
      <c r="P12" s="7"/>
    </row>
    <row r="13" spans="1:16" s="92" customFormat="1">
      <c r="A13" s="97"/>
      <c r="B13" s="81">
        <v>1</v>
      </c>
      <c r="C13" s="82" t="s">
        <v>21</v>
      </c>
      <c r="D13" s="82" t="s">
        <v>22</v>
      </c>
      <c r="E13" s="83" t="s">
        <v>137</v>
      </c>
      <c r="F13" s="93" t="s">
        <v>28</v>
      </c>
      <c r="G13" s="85">
        <v>3000000</v>
      </c>
      <c r="H13" s="86"/>
      <c r="I13" s="87"/>
      <c r="J13" s="87"/>
      <c r="K13" s="88"/>
      <c r="L13" s="89" t="s">
        <v>23</v>
      </c>
      <c r="M13" s="82">
        <v>1</v>
      </c>
      <c r="N13" s="90">
        <v>493</v>
      </c>
      <c r="O13" s="84" t="s">
        <v>24</v>
      </c>
      <c r="P13" s="97"/>
    </row>
    <row r="14" spans="1:16">
      <c r="A14" s="6"/>
      <c r="B14" s="27"/>
      <c r="C14" s="279" t="s">
        <v>145</v>
      </c>
      <c r="D14" s="279"/>
      <c r="E14" s="279"/>
      <c r="F14" s="280"/>
      <c r="G14" s="28"/>
      <c r="H14" s="281"/>
      <c r="I14" s="282"/>
      <c r="J14" s="282"/>
      <c r="K14" s="283"/>
      <c r="L14" s="284"/>
      <c r="M14" s="282"/>
      <c r="N14" s="282"/>
      <c r="O14" s="283"/>
      <c r="P14" s="7"/>
    </row>
    <row r="15" spans="1:16">
      <c r="A15" s="6"/>
      <c r="B15" s="27"/>
      <c r="C15" s="111"/>
      <c r="D15" s="111"/>
      <c r="E15" s="159" t="s">
        <v>146</v>
      </c>
      <c r="F15" s="26" t="s">
        <v>147</v>
      </c>
      <c r="G15" s="20">
        <v>1700000</v>
      </c>
      <c r="H15" s="112"/>
      <c r="I15" s="112"/>
      <c r="J15" s="112"/>
      <c r="K15" s="113"/>
      <c r="L15" s="114"/>
      <c r="M15" s="112"/>
      <c r="N15" s="112"/>
      <c r="O15" s="113"/>
      <c r="P15" s="7"/>
    </row>
    <row r="16" spans="1:16">
      <c r="A16" s="6"/>
      <c r="B16" s="16">
        <v>2</v>
      </c>
      <c r="C16" s="17" t="s">
        <v>21</v>
      </c>
      <c r="D16" s="17" t="s">
        <v>22</v>
      </c>
      <c r="E16" s="18" t="s">
        <v>144</v>
      </c>
      <c r="F16" s="19" t="s">
        <v>28</v>
      </c>
      <c r="G16" s="20">
        <v>4000000</v>
      </c>
      <c r="H16" s="21"/>
      <c r="I16" s="22"/>
      <c r="J16" s="22"/>
      <c r="K16" s="23"/>
      <c r="L16" s="24" t="s">
        <v>23</v>
      </c>
      <c r="M16" s="17">
        <v>1</v>
      </c>
      <c r="N16" s="25">
        <v>376</v>
      </c>
      <c r="O16" s="26" t="s">
        <v>24</v>
      </c>
      <c r="P16" s="7"/>
    </row>
    <row r="17" spans="1:16">
      <c r="A17" s="6"/>
      <c r="B17" s="29"/>
      <c r="C17" s="285" t="s">
        <v>26</v>
      </c>
      <c r="D17" s="285"/>
      <c r="E17" s="285"/>
      <c r="F17" s="286"/>
      <c r="G17" s="30"/>
      <c r="H17" s="31"/>
      <c r="I17" s="32"/>
      <c r="J17" s="32"/>
      <c r="K17" s="33"/>
      <c r="L17" s="287"/>
      <c r="M17" s="288"/>
      <c r="N17" s="288"/>
      <c r="O17" s="289"/>
      <c r="P17" s="7"/>
    </row>
    <row r="18" spans="1:16" s="92" customFormat="1" ht="30">
      <c r="A18" s="80"/>
      <c r="B18" s="81">
        <v>3</v>
      </c>
      <c r="C18" s="82" t="s">
        <v>21</v>
      </c>
      <c r="D18" s="82" t="s">
        <v>22</v>
      </c>
      <c r="E18" s="83" t="s">
        <v>27</v>
      </c>
      <c r="F18" s="93" t="s">
        <v>28</v>
      </c>
      <c r="G18" s="85"/>
      <c r="H18" s="86"/>
      <c r="I18" s="87"/>
      <c r="J18" s="87"/>
      <c r="K18" s="88"/>
      <c r="L18" s="89" t="s">
        <v>23</v>
      </c>
      <c r="M18" s="82">
        <v>1</v>
      </c>
      <c r="N18" s="90">
        <v>2195</v>
      </c>
      <c r="O18" s="84" t="s">
        <v>24</v>
      </c>
      <c r="P18" s="91"/>
    </row>
    <row r="19" spans="1:16" ht="18">
      <c r="A19" s="34"/>
      <c r="B19" s="290" t="s">
        <v>29</v>
      </c>
      <c r="C19" s="291"/>
      <c r="D19" s="292"/>
      <c r="E19" s="293" t="s">
        <v>30</v>
      </c>
      <c r="F19" s="294"/>
      <c r="G19" s="35"/>
      <c r="H19" s="36"/>
      <c r="I19" s="36"/>
      <c r="J19" s="36"/>
      <c r="K19" s="37"/>
      <c r="L19" s="295"/>
      <c r="M19" s="296"/>
      <c r="N19" s="296"/>
      <c r="O19" s="297"/>
      <c r="P19" s="38"/>
    </row>
    <row r="20" spans="1:16">
      <c r="A20" s="6"/>
      <c r="B20" s="29"/>
      <c r="C20" s="285" t="s">
        <v>31</v>
      </c>
      <c r="D20" s="285"/>
      <c r="E20" s="285"/>
      <c r="F20" s="286"/>
      <c r="G20" s="30"/>
      <c r="H20" s="301"/>
      <c r="I20" s="302"/>
      <c r="J20" s="302"/>
      <c r="K20" s="303"/>
      <c r="L20" s="298"/>
      <c r="M20" s="299"/>
      <c r="N20" s="299"/>
      <c r="O20" s="300"/>
      <c r="P20" s="7"/>
    </row>
    <row r="21" spans="1:16">
      <c r="A21" s="6"/>
      <c r="B21" s="16">
        <v>4</v>
      </c>
      <c r="C21" s="17" t="s">
        <v>21</v>
      </c>
      <c r="D21" s="17" t="s">
        <v>32</v>
      </c>
      <c r="E21" s="18"/>
      <c r="F21" s="19"/>
      <c r="G21" s="20"/>
      <c r="H21" s="21"/>
      <c r="I21" s="22"/>
      <c r="J21" s="22"/>
      <c r="K21" s="23"/>
      <c r="L21" s="24" t="s">
        <v>34</v>
      </c>
      <c r="M21" s="17">
        <v>2</v>
      </c>
      <c r="N21" s="25">
        <v>94</v>
      </c>
      <c r="O21" s="26" t="s">
        <v>24</v>
      </c>
      <c r="P21" s="7"/>
    </row>
    <row r="22" spans="1:16">
      <c r="A22" s="6"/>
      <c r="B22" s="16">
        <v>5</v>
      </c>
      <c r="C22" s="17" t="s">
        <v>21</v>
      </c>
      <c r="D22" s="17" t="s">
        <v>32</v>
      </c>
      <c r="E22" s="18"/>
      <c r="F22" s="19"/>
      <c r="G22" s="20"/>
      <c r="H22" s="21"/>
      <c r="I22" s="22"/>
      <c r="J22" s="22"/>
      <c r="K22" s="23"/>
      <c r="L22" s="24" t="s">
        <v>34</v>
      </c>
      <c r="M22" s="17">
        <v>1</v>
      </c>
      <c r="N22" s="25">
        <v>70</v>
      </c>
      <c r="O22" s="26" t="s">
        <v>24</v>
      </c>
      <c r="P22" s="7"/>
    </row>
    <row r="23" spans="1:16">
      <c r="A23" s="6"/>
      <c r="B23" s="29"/>
      <c r="C23" s="285"/>
      <c r="D23" s="285"/>
      <c r="E23" s="285"/>
      <c r="F23" s="286"/>
      <c r="G23" s="30"/>
      <c r="H23" s="316"/>
      <c r="I23" s="302"/>
      <c r="J23" s="302"/>
      <c r="K23" s="303"/>
      <c r="L23" s="317"/>
      <c r="M23" s="318"/>
      <c r="N23" s="318"/>
      <c r="O23" s="319"/>
      <c r="P23" s="7"/>
    </row>
    <row r="24" spans="1:16">
      <c r="A24" s="6"/>
      <c r="B24" s="16">
        <v>6</v>
      </c>
      <c r="C24" s="17" t="s">
        <v>21</v>
      </c>
      <c r="D24" s="17" t="s">
        <v>32</v>
      </c>
      <c r="E24" s="18"/>
      <c r="F24" s="19"/>
      <c r="G24" s="20"/>
      <c r="H24" s="21"/>
      <c r="I24" s="22"/>
      <c r="J24" s="22"/>
      <c r="K24" s="23"/>
      <c r="L24" s="24" t="s">
        <v>34</v>
      </c>
      <c r="M24" s="17">
        <v>1</v>
      </c>
      <c r="N24" s="25">
        <v>20</v>
      </c>
      <c r="O24" s="26" t="s">
        <v>24</v>
      </c>
      <c r="P24" s="7"/>
    </row>
    <row r="25" spans="1:16">
      <c r="A25" s="6"/>
      <c r="B25" s="27"/>
      <c r="C25" s="320"/>
      <c r="D25" s="320"/>
      <c r="E25" s="320"/>
      <c r="F25" s="321"/>
      <c r="G25" s="39"/>
      <c r="H25" s="322"/>
      <c r="I25" s="323"/>
      <c r="J25" s="323"/>
      <c r="K25" s="324"/>
      <c r="L25" s="325"/>
      <c r="M25" s="323"/>
      <c r="N25" s="323"/>
      <c r="O25" s="324"/>
      <c r="P25" s="7"/>
    </row>
    <row r="26" spans="1:16">
      <c r="A26" s="6"/>
      <c r="B26" s="16">
        <v>7</v>
      </c>
      <c r="C26" s="17" t="s">
        <v>21</v>
      </c>
      <c r="D26" s="17" t="s">
        <v>32</v>
      </c>
      <c r="E26" s="18"/>
      <c r="F26" s="19"/>
      <c r="G26" s="40"/>
      <c r="H26" s="41"/>
      <c r="I26" s="42"/>
      <c r="J26" s="42"/>
      <c r="K26" s="43"/>
      <c r="L26" s="44" t="s">
        <v>34</v>
      </c>
      <c r="M26" s="17">
        <v>1</v>
      </c>
      <c r="N26" s="25">
        <v>86</v>
      </c>
      <c r="O26" s="26" t="s">
        <v>24</v>
      </c>
      <c r="P26" s="7"/>
    </row>
    <row r="27" spans="1:16">
      <c r="A27" s="6"/>
      <c r="B27" s="45"/>
      <c r="C27" s="285" t="s">
        <v>36</v>
      </c>
      <c r="D27" s="285"/>
      <c r="E27" s="285"/>
      <c r="F27" s="286"/>
      <c r="G27" s="46"/>
      <c r="H27" s="304"/>
      <c r="I27" s="305"/>
      <c r="J27" s="305"/>
      <c r="K27" s="306"/>
      <c r="L27" s="307"/>
      <c r="M27" s="305"/>
      <c r="N27" s="305"/>
      <c r="O27" s="306"/>
      <c r="P27" s="7"/>
    </row>
    <row r="28" spans="1:16" s="92" customFormat="1" ht="45">
      <c r="A28" s="80"/>
      <c r="B28" s="81">
        <v>8</v>
      </c>
      <c r="C28" s="82" t="s">
        <v>21</v>
      </c>
      <c r="D28" s="82" t="s">
        <v>32</v>
      </c>
      <c r="E28" s="83" t="s">
        <v>90</v>
      </c>
      <c r="F28" s="84" t="s">
        <v>92</v>
      </c>
      <c r="G28" s="85">
        <v>800000</v>
      </c>
      <c r="H28" s="86"/>
      <c r="I28" s="87"/>
      <c r="J28" s="87"/>
      <c r="K28" s="88"/>
      <c r="L28" s="89" t="s">
        <v>34</v>
      </c>
      <c r="M28" s="82">
        <v>3</v>
      </c>
      <c r="N28" s="90">
        <v>55</v>
      </c>
      <c r="O28" s="84" t="s">
        <v>24</v>
      </c>
      <c r="P28" s="91"/>
    </row>
    <row r="29" spans="1:16" s="92" customFormat="1" ht="45">
      <c r="A29" s="80"/>
      <c r="B29" s="81">
        <v>9</v>
      </c>
      <c r="C29" s="82" t="s">
        <v>21</v>
      </c>
      <c r="D29" s="82" t="s">
        <v>32</v>
      </c>
      <c r="E29" s="83" t="s">
        <v>91</v>
      </c>
      <c r="F29" s="93" t="s">
        <v>93</v>
      </c>
      <c r="G29" s="85">
        <v>800000</v>
      </c>
      <c r="H29" s="86"/>
      <c r="I29" s="87"/>
      <c r="J29" s="87"/>
      <c r="K29" s="88"/>
      <c r="L29" s="89" t="s">
        <v>34</v>
      </c>
      <c r="M29" s="82">
        <v>3</v>
      </c>
      <c r="N29" s="90">
        <v>94</v>
      </c>
      <c r="O29" s="84" t="s">
        <v>24</v>
      </c>
      <c r="P29" s="91"/>
    </row>
    <row r="30" spans="1:16">
      <c r="A30" s="6"/>
      <c r="B30" s="16">
        <v>10</v>
      </c>
      <c r="C30" s="17" t="s">
        <v>21</v>
      </c>
      <c r="D30" s="17" t="s">
        <v>32</v>
      </c>
      <c r="E30" s="18"/>
      <c r="F30" s="19" t="s">
        <v>35</v>
      </c>
      <c r="G30" s="40"/>
      <c r="H30" s="41"/>
      <c r="I30" s="42"/>
      <c r="J30" s="42"/>
      <c r="K30" s="43"/>
      <c r="L30" s="44" t="s">
        <v>34</v>
      </c>
      <c r="M30" s="17">
        <v>3</v>
      </c>
      <c r="N30" s="25">
        <v>131</v>
      </c>
      <c r="O30" s="26" t="s">
        <v>24</v>
      </c>
      <c r="P30" s="7"/>
    </row>
    <row r="31" spans="1:16">
      <c r="A31" s="6"/>
      <c r="B31" s="16">
        <v>11</v>
      </c>
      <c r="C31" s="17" t="s">
        <v>21</v>
      </c>
      <c r="D31" s="17" t="s">
        <v>32</v>
      </c>
      <c r="E31" s="18"/>
      <c r="F31" s="19" t="s">
        <v>28</v>
      </c>
      <c r="G31" s="40"/>
      <c r="H31" s="41"/>
      <c r="I31" s="42"/>
      <c r="J31" s="42"/>
      <c r="K31" s="43"/>
      <c r="L31" s="44" t="s">
        <v>34</v>
      </c>
      <c r="M31" s="17">
        <v>3</v>
      </c>
      <c r="N31" s="25">
        <v>95</v>
      </c>
      <c r="O31" s="26" t="s">
        <v>24</v>
      </c>
      <c r="P31" s="7"/>
    </row>
    <row r="32" spans="1:16" ht="19" thickBot="1">
      <c r="A32" s="34"/>
      <c r="B32" s="308" t="s">
        <v>37</v>
      </c>
      <c r="C32" s="309"/>
      <c r="D32" s="310"/>
      <c r="E32" s="311" t="s">
        <v>30</v>
      </c>
      <c r="F32" s="312"/>
      <c r="G32" s="47">
        <v>6288374.9199999999</v>
      </c>
      <c r="H32" s="48">
        <v>0</v>
      </c>
      <c r="I32" s="49">
        <v>0</v>
      </c>
      <c r="J32" s="49">
        <v>0</v>
      </c>
      <c r="K32" s="50">
        <v>6288374.9199999999</v>
      </c>
      <c r="L32" s="313"/>
      <c r="M32" s="314"/>
      <c r="N32" s="314"/>
      <c r="O32" s="315"/>
      <c r="P32" s="38"/>
    </row>
    <row r="33" spans="1:16">
      <c r="A33" s="6"/>
      <c r="B33" s="51"/>
      <c r="C33" s="51"/>
      <c r="D33" s="326"/>
      <c r="E33" s="52"/>
      <c r="F33" s="52"/>
      <c r="G33" s="327"/>
      <c r="H33" s="53"/>
      <c r="I33" s="53"/>
      <c r="J33" s="327"/>
      <c r="K33" s="327"/>
      <c r="L33" s="54"/>
      <c r="M33" s="326"/>
      <c r="N33" s="326"/>
      <c r="O33" s="326"/>
      <c r="P33" s="7"/>
    </row>
    <row r="34" spans="1:16" ht="16">
      <c r="A34" s="6"/>
      <c r="B34" s="51"/>
      <c r="C34" s="51"/>
      <c r="D34" s="326"/>
      <c r="E34" s="55"/>
      <c r="F34" s="55"/>
      <c r="G34" s="327"/>
      <c r="H34" s="56"/>
      <c r="I34" s="56"/>
      <c r="J34" s="327"/>
      <c r="K34" s="327"/>
      <c r="L34" s="57"/>
      <c r="M34" s="326"/>
      <c r="N34" s="326"/>
      <c r="O34" s="326"/>
      <c r="P34" s="7"/>
    </row>
    <row r="35" spans="1:16">
      <c r="A35" s="6"/>
      <c r="B35" s="51"/>
      <c r="C35" s="51"/>
      <c r="D35" s="51"/>
      <c r="E35" s="58"/>
      <c r="F35" s="58"/>
      <c r="G35" s="51"/>
      <c r="H35" s="58"/>
      <c r="I35" s="58"/>
      <c r="J35" s="326"/>
      <c r="K35" s="326"/>
      <c r="L35" s="59"/>
      <c r="M35" s="326"/>
      <c r="N35" s="326"/>
      <c r="O35" s="326"/>
      <c r="P35" s="7"/>
    </row>
    <row r="36" spans="1:16">
      <c r="A36" s="5"/>
      <c r="B36" s="1"/>
      <c r="C36" s="1"/>
      <c r="D36" s="1"/>
      <c r="E36" s="1"/>
      <c r="F36" s="2"/>
      <c r="G36" s="1"/>
      <c r="H36" s="1"/>
      <c r="I36" s="1"/>
      <c r="J36" s="1"/>
      <c r="K36" s="1"/>
      <c r="L36" s="1"/>
      <c r="M36" s="1"/>
      <c r="N36" s="3"/>
      <c r="O36" s="4"/>
      <c r="P36" s="5"/>
    </row>
    <row r="37" spans="1:16">
      <c r="A37" s="5"/>
      <c r="B37" s="1"/>
      <c r="C37" s="1"/>
      <c r="D37" s="1"/>
      <c r="E37" s="1"/>
      <c r="F37" s="2"/>
      <c r="G37" s="1"/>
      <c r="H37" s="1"/>
      <c r="I37" s="1"/>
      <c r="J37" s="1"/>
      <c r="K37" s="1"/>
      <c r="L37" s="1"/>
      <c r="M37" s="1"/>
      <c r="N37" s="3"/>
      <c r="O37" s="4"/>
      <c r="P37" s="60"/>
    </row>
    <row r="38" spans="1:16">
      <c r="A38" s="5"/>
      <c r="B38" s="1"/>
      <c r="C38" s="1"/>
      <c r="D38" s="1"/>
      <c r="E38" s="1"/>
      <c r="F38" s="2"/>
      <c r="G38" s="1"/>
      <c r="H38" s="1"/>
      <c r="I38" s="1"/>
      <c r="J38" s="1"/>
      <c r="K38" s="1"/>
      <c r="L38" s="1"/>
      <c r="M38" s="1"/>
      <c r="N38" s="3"/>
      <c r="O38" s="4"/>
      <c r="P38" s="60"/>
    </row>
    <row r="39" spans="1:16">
      <c r="A39" s="5"/>
      <c r="B39" s="1"/>
      <c r="C39" s="1"/>
      <c r="D39" s="1"/>
      <c r="E39" s="1"/>
      <c r="F39" s="2"/>
      <c r="G39" s="1"/>
      <c r="H39" s="1"/>
      <c r="I39" s="1"/>
      <c r="J39" s="1"/>
      <c r="K39" s="1"/>
      <c r="L39" s="1"/>
      <c r="M39" s="1"/>
      <c r="N39" s="3"/>
      <c r="O39" s="4"/>
      <c r="P39" s="60"/>
    </row>
    <row r="40" spans="1:16">
      <c r="A40" s="5"/>
      <c r="B40" s="1"/>
      <c r="C40" s="1"/>
      <c r="D40" s="1"/>
      <c r="E40" s="1"/>
      <c r="F40" s="2"/>
      <c r="G40" s="1"/>
      <c r="H40" s="1"/>
      <c r="I40" s="1"/>
      <c r="J40" s="1"/>
      <c r="K40" s="1"/>
      <c r="L40" s="1"/>
      <c r="M40" s="1"/>
      <c r="N40" s="3"/>
      <c r="O40" s="4"/>
      <c r="P40" s="60"/>
    </row>
    <row r="41" spans="1:16">
      <c r="A41" s="5"/>
      <c r="B41" s="1"/>
      <c r="C41" s="1"/>
      <c r="D41" s="1"/>
      <c r="E41" s="1"/>
      <c r="F41" s="2"/>
      <c r="G41" s="1"/>
      <c r="H41" s="1"/>
      <c r="I41" s="1"/>
      <c r="J41" s="1"/>
      <c r="K41" s="1"/>
      <c r="L41" s="1"/>
      <c r="M41" s="1"/>
      <c r="N41" s="3"/>
      <c r="O41" s="4"/>
      <c r="P41" s="60"/>
    </row>
    <row r="42" spans="1:16">
      <c r="A42" s="1"/>
      <c r="B42" s="1"/>
      <c r="C42" s="1"/>
      <c r="D42" s="1"/>
      <c r="E42" s="1"/>
      <c r="F42" s="2"/>
      <c r="G42" s="1"/>
      <c r="H42" s="1"/>
      <c r="I42" s="1"/>
      <c r="J42" s="1"/>
      <c r="K42" s="1"/>
      <c r="L42" s="1"/>
      <c r="M42" s="1"/>
      <c r="N42" s="3"/>
      <c r="O42" s="4"/>
      <c r="P42" s="5"/>
    </row>
    <row r="43" spans="1:16" ht="20">
      <c r="A43" s="1"/>
      <c r="B43" s="253"/>
      <c r="C43" s="253"/>
      <c r="D43" s="253"/>
      <c r="E43" s="254" t="s">
        <v>88</v>
      </c>
      <c r="F43" s="254"/>
      <c r="G43" s="254"/>
      <c r="H43" s="254"/>
      <c r="I43" s="254"/>
      <c r="J43" s="254"/>
      <c r="K43" s="254"/>
      <c r="L43" s="253"/>
      <c r="M43" s="253"/>
      <c r="N43" s="253"/>
      <c r="O43" s="253"/>
      <c r="P43" s="5"/>
    </row>
    <row r="44" spans="1:16" ht="20">
      <c r="A44" s="1"/>
      <c r="B44" s="253"/>
      <c r="C44" s="253"/>
      <c r="D44" s="253"/>
      <c r="E44" s="254" t="s">
        <v>0</v>
      </c>
      <c r="F44" s="254"/>
      <c r="G44" s="254"/>
      <c r="H44" s="254"/>
      <c r="I44" s="254"/>
      <c r="J44" s="254"/>
      <c r="K44" s="254"/>
      <c r="L44" s="253"/>
      <c r="M44" s="253"/>
      <c r="N44" s="253"/>
      <c r="O44" s="253"/>
      <c r="P44" s="5"/>
    </row>
    <row r="45" spans="1:16" ht="18">
      <c r="A45" s="1"/>
      <c r="B45" s="253"/>
      <c r="C45" s="253"/>
      <c r="D45" s="253"/>
      <c r="E45" s="255" t="s">
        <v>1</v>
      </c>
      <c r="F45" s="255"/>
      <c r="G45" s="255"/>
      <c r="H45" s="255"/>
      <c r="I45" s="255"/>
      <c r="J45" s="255"/>
      <c r="K45" s="255"/>
      <c r="L45" s="253"/>
      <c r="M45" s="253"/>
      <c r="N45" s="253"/>
      <c r="O45" s="253"/>
      <c r="P45" s="5"/>
    </row>
    <row r="46" spans="1:16" ht="20">
      <c r="A46" s="6"/>
      <c r="B46" s="253"/>
      <c r="C46" s="253"/>
      <c r="D46" s="253"/>
      <c r="E46" s="256"/>
      <c r="F46" s="256"/>
      <c r="G46" s="256"/>
      <c r="H46" s="256"/>
      <c r="I46" s="256"/>
      <c r="J46" s="256"/>
      <c r="K46" s="256"/>
      <c r="L46" s="253"/>
      <c r="M46" s="253"/>
      <c r="N46" s="253"/>
      <c r="O46" s="253"/>
      <c r="P46" s="7"/>
    </row>
    <row r="47" spans="1:16" ht="18">
      <c r="A47" s="6"/>
      <c r="B47" s="253"/>
      <c r="C47" s="253"/>
      <c r="D47" s="253"/>
      <c r="E47" s="257" t="s">
        <v>2</v>
      </c>
      <c r="F47" s="257"/>
      <c r="G47" s="257"/>
      <c r="H47" s="257"/>
      <c r="I47" s="257"/>
      <c r="J47" s="257"/>
      <c r="K47" s="257"/>
      <c r="L47" s="253"/>
      <c r="M47" s="253"/>
      <c r="N47" s="253"/>
      <c r="O47" s="253"/>
      <c r="P47" s="7"/>
    </row>
    <row r="48" spans="1:16" ht="16" thickBot="1">
      <c r="A48" s="6"/>
      <c r="B48" s="253"/>
      <c r="C48" s="253"/>
      <c r="D48" s="253"/>
      <c r="E48" s="258"/>
      <c r="F48" s="258"/>
      <c r="G48" s="258"/>
      <c r="H48" s="258"/>
      <c r="I48" s="258"/>
      <c r="J48" s="258"/>
      <c r="K48" s="258"/>
      <c r="L48" s="253"/>
      <c r="M48" s="253"/>
      <c r="N48" s="253"/>
      <c r="O48" s="253"/>
      <c r="P48" s="7"/>
    </row>
    <row r="49" spans="1:16" ht="18">
      <c r="A49" s="8"/>
      <c r="B49" s="259" t="s">
        <v>3</v>
      </c>
      <c r="C49" s="260" t="s">
        <v>4</v>
      </c>
      <c r="D49" s="260" t="s">
        <v>5</v>
      </c>
      <c r="E49" s="260" t="s">
        <v>6</v>
      </c>
      <c r="F49" s="266" t="s">
        <v>7</v>
      </c>
      <c r="G49" s="259" t="s">
        <v>8</v>
      </c>
      <c r="H49" s="260"/>
      <c r="I49" s="260"/>
      <c r="J49" s="260"/>
      <c r="K49" s="266"/>
      <c r="L49" s="259" t="s">
        <v>9</v>
      </c>
      <c r="M49" s="260"/>
      <c r="N49" s="263" t="s">
        <v>10</v>
      </c>
      <c r="O49" s="266" t="s">
        <v>11</v>
      </c>
      <c r="P49" s="9"/>
    </row>
    <row r="50" spans="1:16" ht="18">
      <c r="A50" s="1"/>
      <c r="B50" s="261"/>
      <c r="C50" s="262"/>
      <c r="D50" s="262"/>
      <c r="E50" s="262"/>
      <c r="F50" s="267"/>
      <c r="G50" s="261" t="s">
        <v>12</v>
      </c>
      <c r="H50" s="270" t="s">
        <v>13</v>
      </c>
      <c r="I50" s="270"/>
      <c r="J50" s="270"/>
      <c r="K50" s="271"/>
      <c r="L50" s="261"/>
      <c r="M50" s="262"/>
      <c r="N50" s="264"/>
      <c r="O50" s="267"/>
      <c r="P50" s="5"/>
    </row>
    <row r="51" spans="1:16" ht="20" thickBot="1">
      <c r="A51" s="8"/>
      <c r="B51" s="269"/>
      <c r="C51" s="278"/>
      <c r="D51" s="278"/>
      <c r="E51" s="278"/>
      <c r="F51" s="268"/>
      <c r="G51" s="269"/>
      <c r="H51" s="10" t="s">
        <v>14</v>
      </c>
      <c r="I51" s="10" t="s">
        <v>15</v>
      </c>
      <c r="J51" s="10" t="s">
        <v>16</v>
      </c>
      <c r="K51" s="11" t="s">
        <v>17</v>
      </c>
      <c r="L51" s="12" t="s">
        <v>18</v>
      </c>
      <c r="M51" s="10" t="s">
        <v>19</v>
      </c>
      <c r="N51" s="265"/>
      <c r="O51" s="268"/>
      <c r="P51" s="9"/>
    </row>
    <row r="52" spans="1:16" ht="16">
      <c r="A52" s="6"/>
      <c r="B52" s="61"/>
      <c r="C52" s="328" t="s">
        <v>38</v>
      </c>
      <c r="D52" s="328"/>
      <c r="E52" s="328"/>
      <c r="F52" s="329"/>
      <c r="G52" s="62">
        <v>9943380.9699999988</v>
      </c>
      <c r="H52" s="330"/>
      <c r="I52" s="331"/>
      <c r="J52" s="331"/>
      <c r="K52" s="332"/>
      <c r="L52" s="333"/>
      <c r="M52" s="334"/>
      <c r="N52" s="334"/>
      <c r="O52" s="335"/>
      <c r="P52" s="7"/>
    </row>
    <row r="53" spans="1:16" s="92" customFormat="1" ht="30">
      <c r="A53" s="80"/>
      <c r="B53" s="81">
        <v>12</v>
      </c>
      <c r="C53" s="82" t="s">
        <v>21</v>
      </c>
      <c r="D53" s="82" t="s">
        <v>39</v>
      </c>
      <c r="E53" s="83" t="s">
        <v>94</v>
      </c>
      <c r="F53" s="84" t="s">
        <v>95</v>
      </c>
      <c r="G53" s="85">
        <v>484000</v>
      </c>
      <c r="H53" s="86"/>
      <c r="I53" s="87"/>
      <c r="J53" s="87"/>
      <c r="K53" s="88"/>
      <c r="L53" s="89" t="s">
        <v>23</v>
      </c>
      <c r="M53" s="82">
        <v>1</v>
      </c>
      <c r="N53" s="90">
        <v>210</v>
      </c>
      <c r="O53" s="84" t="s">
        <v>24</v>
      </c>
      <c r="P53" s="91"/>
    </row>
    <row r="54" spans="1:16" s="92" customFormat="1" ht="30">
      <c r="A54" s="80"/>
      <c r="B54" s="81">
        <v>12</v>
      </c>
      <c r="C54" s="82" t="s">
        <v>21</v>
      </c>
      <c r="D54" s="82" t="s">
        <v>39</v>
      </c>
      <c r="E54" s="83" t="s">
        <v>156</v>
      </c>
      <c r="F54" s="84" t="s">
        <v>95</v>
      </c>
      <c r="G54" s="85">
        <v>1600000</v>
      </c>
      <c r="H54" s="86"/>
      <c r="I54" s="87"/>
      <c r="J54" s="87"/>
      <c r="K54" s="88"/>
      <c r="L54" s="89" t="s">
        <v>23</v>
      </c>
      <c r="M54" s="82">
        <v>1</v>
      </c>
      <c r="N54" s="90">
        <v>210</v>
      </c>
      <c r="O54" s="84" t="s">
        <v>24</v>
      </c>
      <c r="P54" s="91"/>
    </row>
    <row r="55" spans="1:16" s="92" customFormat="1" ht="30">
      <c r="A55" s="80"/>
      <c r="B55" s="81">
        <v>13</v>
      </c>
      <c r="C55" s="82" t="s">
        <v>21</v>
      </c>
      <c r="D55" s="82" t="s">
        <v>39</v>
      </c>
      <c r="E55" s="83" t="s">
        <v>96</v>
      </c>
      <c r="F55" s="84" t="s">
        <v>114</v>
      </c>
      <c r="G55" s="85">
        <v>1600000</v>
      </c>
      <c r="H55" s="86" t="s">
        <v>98</v>
      </c>
      <c r="I55" s="87"/>
      <c r="J55" s="87"/>
      <c r="K55" s="88"/>
      <c r="L55" s="89" t="s">
        <v>23</v>
      </c>
      <c r="M55" s="82">
        <v>1</v>
      </c>
      <c r="N55" s="90">
        <v>210</v>
      </c>
      <c r="O55" s="84" t="s">
        <v>24</v>
      </c>
      <c r="P55" s="91"/>
    </row>
    <row r="56" spans="1:16" s="92" customFormat="1" ht="30">
      <c r="A56" s="80"/>
      <c r="B56" s="81"/>
      <c r="C56" s="82"/>
      <c r="D56" s="82"/>
      <c r="E56" s="83" t="s">
        <v>132</v>
      </c>
      <c r="F56" s="84" t="s">
        <v>133</v>
      </c>
      <c r="G56" s="85">
        <v>484000</v>
      </c>
      <c r="H56" s="86"/>
      <c r="I56" s="87"/>
      <c r="J56" s="87"/>
      <c r="K56" s="88"/>
      <c r="L56" s="89"/>
      <c r="M56" s="82"/>
      <c r="N56" s="90"/>
      <c r="O56" s="84"/>
      <c r="P56" s="91"/>
    </row>
    <row r="57" spans="1:16" s="92" customFormat="1" ht="30">
      <c r="A57" s="80"/>
      <c r="B57" s="81">
        <v>14</v>
      </c>
      <c r="C57" s="82" t="s">
        <v>21</v>
      </c>
      <c r="D57" s="82" t="s">
        <v>39</v>
      </c>
      <c r="E57" s="83" t="s">
        <v>97</v>
      </c>
      <c r="F57" s="84" t="s">
        <v>115</v>
      </c>
      <c r="G57" s="85">
        <v>484000</v>
      </c>
      <c r="H57" s="86"/>
      <c r="I57" s="87"/>
      <c r="J57" s="87"/>
      <c r="K57" s="88"/>
      <c r="L57" s="89" t="s">
        <v>23</v>
      </c>
      <c r="M57" s="82">
        <v>1</v>
      </c>
      <c r="N57" s="90">
        <v>270</v>
      </c>
      <c r="O57" s="84" t="s">
        <v>24</v>
      </c>
      <c r="P57" s="91"/>
    </row>
    <row r="58" spans="1:16" s="138" customFormat="1" ht="30">
      <c r="A58" s="126"/>
      <c r="B58" s="144">
        <v>15</v>
      </c>
      <c r="C58" s="145" t="s">
        <v>21</v>
      </c>
      <c r="D58" s="145" t="s">
        <v>39</v>
      </c>
      <c r="E58" s="125" t="s">
        <v>138</v>
      </c>
      <c r="F58" s="146" t="s">
        <v>35</v>
      </c>
      <c r="G58" s="147">
        <v>1674120.12</v>
      </c>
      <c r="H58" s="148"/>
      <c r="I58" s="149"/>
      <c r="J58" s="149"/>
      <c r="K58" s="150"/>
      <c r="L58" s="151" t="s">
        <v>23</v>
      </c>
      <c r="M58" s="145">
        <v>1</v>
      </c>
      <c r="N58" s="152">
        <v>270</v>
      </c>
      <c r="O58" s="146" t="s">
        <v>24</v>
      </c>
      <c r="P58" s="137"/>
    </row>
    <row r="59" spans="1:16" s="138" customFormat="1" ht="30">
      <c r="A59" s="153"/>
      <c r="B59" s="144">
        <v>16</v>
      </c>
      <c r="C59" s="145" t="s">
        <v>21</v>
      </c>
      <c r="D59" s="145" t="s">
        <v>39</v>
      </c>
      <c r="E59" s="125" t="s">
        <v>139</v>
      </c>
      <c r="F59" s="154" t="s">
        <v>140</v>
      </c>
      <c r="G59" s="147">
        <v>1675143.12</v>
      </c>
      <c r="H59" s="148"/>
      <c r="I59" s="149"/>
      <c r="J59" s="149"/>
      <c r="K59" s="150"/>
      <c r="L59" s="151" t="s">
        <v>23</v>
      </c>
      <c r="M59" s="145">
        <v>1</v>
      </c>
      <c r="N59" s="152">
        <v>456</v>
      </c>
      <c r="O59" s="146" t="s">
        <v>24</v>
      </c>
      <c r="P59" s="155"/>
    </row>
    <row r="60" spans="1:16">
      <c r="A60" s="15"/>
      <c r="B60" s="16">
        <v>17</v>
      </c>
      <c r="C60" s="17" t="s">
        <v>21</v>
      </c>
      <c r="D60" s="17" t="s">
        <v>39</v>
      </c>
      <c r="E60" s="18"/>
      <c r="F60" s="19"/>
      <c r="G60" s="40"/>
      <c r="H60" s="41"/>
      <c r="I60" s="42"/>
      <c r="J60" s="42"/>
      <c r="K60" s="43"/>
      <c r="L60" s="44" t="s">
        <v>23</v>
      </c>
      <c r="M60" s="17">
        <v>1</v>
      </c>
      <c r="N60" s="25">
        <v>484</v>
      </c>
      <c r="O60" s="26" t="s">
        <v>24</v>
      </c>
      <c r="P60" s="63"/>
    </row>
    <row r="61" spans="1:16">
      <c r="A61" s="6"/>
      <c r="B61" s="16">
        <v>18</v>
      </c>
      <c r="C61" s="17" t="s">
        <v>21</v>
      </c>
      <c r="D61" s="17" t="s">
        <v>39</v>
      </c>
      <c r="E61" s="18"/>
      <c r="F61" s="26"/>
      <c r="G61" s="40"/>
      <c r="H61" s="41"/>
      <c r="I61" s="42"/>
      <c r="J61" s="42"/>
      <c r="K61" s="43"/>
      <c r="L61" s="44" t="s">
        <v>23</v>
      </c>
      <c r="M61" s="17">
        <v>1</v>
      </c>
      <c r="N61" s="25">
        <v>2195</v>
      </c>
      <c r="O61" s="26" t="s">
        <v>24</v>
      </c>
      <c r="P61" s="7"/>
    </row>
    <row r="62" spans="1:16">
      <c r="A62" s="15"/>
      <c r="B62" s="16">
        <v>19</v>
      </c>
      <c r="C62" s="17" t="s">
        <v>21</v>
      </c>
      <c r="D62" s="17" t="s">
        <v>39</v>
      </c>
      <c r="E62" s="18"/>
      <c r="F62" s="19"/>
      <c r="G62" s="40"/>
      <c r="H62" s="41"/>
      <c r="I62" s="42"/>
      <c r="J62" s="42"/>
      <c r="K62" s="43"/>
      <c r="L62" s="44" t="s">
        <v>23</v>
      </c>
      <c r="M62" s="17">
        <v>1</v>
      </c>
      <c r="N62" s="25">
        <v>140</v>
      </c>
      <c r="O62" s="26" t="s">
        <v>24</v>
      </c>
      <c r="P62" s="63"/>
    </row>
    <row r="63" spans="1:16" ht="16">
      <c r="A63" s="6"/>
      <c r="B63" s="29"/>
      <c r="C63" s="285" t="s">
        <v>40</v>
      </c>
      <c r="D63" s="285"/>
      <c r="E63" s="285"/>
      <c r="F63" s="286"/>
      <c r="G63" s="46"/>
      <c r="H63" s="336"/>
      <c r="I63" s="305"/>
      <c r="J63" s="305"/>
      <c r="K63" s="306"/>
      <c r="L63" s="337"/>
      <c r="M63" s="338"/>
      <c r="N63" s="338"/>
      <c r="O63" s="339"/>
      <c r="P63" s="7"/>
    </row>
    <row r="64" spans="1:16" s="92" customFormat="1">
      <c r="A64" s="97"/>
      <c r="B64" s="81">
        <v>20</v>
      </c>
      <c r="C64" s="82" t="s">
        <v>21</v>
      </c>
      <c r="D64" s="82" t="s">
        <v>39</v>
      </c>
      <c r="E64" s="83" t="s">
        <v>99</v>
      </c>
      <c r="F64" s="93" t="s">
        <v>116</v>
      </c>
      <c r="G64" s="85">
        <v>1849654.16</v>
      </c>
      <c r="H64" s="86"/>
      <c r="I64" s="87"/>
      <c r="J64" s="87"/>
      <c r="K64" s="88"/>
      <c r="L64" s="89" t="s">
        <v>23</v>
      </c>
      <c r="M64" s="82">
        <v>1</v>
      </c>
      <c r="N64" s="90">
        <v>114</v>
      </c>
      <c r="O64" s="84" t="s">
        <v>24</v>
      </c>
      <c r="P64" s="97"/>
    </row>
    <row r="65" spans="1:16" s="92" customFormat="1">
      <c r="A65" s="97"/>
      <c r="B65" s="81">
        <v>21</v>
      </c>
      <c r="C65" s="82" t="s">
        <v>21</v>
      </c>
      <c r="D65" s="82" t="s">
        <v>39</v>
      </c>
      <c r="E65" s="83" t="s">
        <v>103</v>
      </c>
      <c r="F65" s="93" t="s">
        <v>118</v>
      </c>
      <c r="G65" s="85">
        <v>1850120.1</v>
      </c>
      <c r="H65" s="86"/>
      <c r="I65" s="87"/>
      <c r="J65" s="87"/>
      <c r="K65" s="88"/>
      <c r="L65" s="89" t="s">
        <v>23</v>
      </c>
      <c r="M65" s="82">
        <v>1</v>
      </c>
      <c r="N65" s="90">
        <v>126</v>
      </c>
      <c r="O65" s="84" t="s">
        <v>24</v>
      </c>
      <c r="P65" s="97"/>
    </row>
    <row r="66" spans="1:16" s="92" customFormat="1" ht="30">
      <c r="A66" s="97"/>
      <c r="B66" s="81">
        <v>22</v>
      </c>
      <c r="C66" s="82" t="s">
        <v>21</v>
      </c>
      <c r="D66" s="82" t="s">
        <v>39</v>
      </c>
      <c r="E66" s="83" t="s">
        <v>100</v>
      </c>
      <c r="F66" s="93" t="s">
        <v>119</v>
      </c>
      <c r="G66" s="85">
        <v>1850125.24</v>
      </c>
      <c r="H66" s="86"/>
      <c r="I66" s="87"/>
      <c r="J66" s="87"/>
      <c r="K66" s="88"/>
      <c r="L66" s="89" t="s">
        <v>23</v>
      </c>
      <c r="M66" s="82">
        <v>1</v>
      </c>
      <c r="N66" s="90">
        <v>142</v>
      </c>
      <c r="O66" s="84" t="s">
        <v>24</v>
      </c>
      <c r="P66" s="97"/>
    </row>
    <row r="67" spans="1:16" s="92" customFormat="1" ht="30">
      <c r="A67" s="97"/>
      <c r="B67" s="81">
        <v>23</v>
      </c>
      <c r="C67" s="82" t="s">
        <v>21</v>
      </c>
      <c r="D67" s="82" t="s">
        <v>39</v>
      </c>
      <c r="E67" s="83" t="s">
        <v>101</v>
      </c>
      <c r="F67" s="93" t="s">
        <v>120</v>
      </c>
      <c r="G67" s="85">
        <v>1849521.24</v>
      </c>
      <c r="H67" s="86"/>
      <c r="I67" s="87"/>
      <c r="J67" s="87"/>
      <c r="K67" s="88"/>
      <c r="L67" s="89" t="s">
        <v>23</v>
      </c>
      <c r="M67" s="82">
        <v>1</v>
      </c>
      <c r="N67" s="90">
        <v>50</v>
      </c>
      <c r="O67" s="84" t="s">
        <v>24</v>
      </c>
      <c r="P67" s="97"/>
    </row>
    <row r="68" spans="1:16" s="92" customFormat="1" ht="30">
      <c r="A68" s="97"/>
      <c r="B68" s="81"/>
      <c r="C68" s="82"/>
      <c r="D68" s="82"/>
      <c r="E68" s="83" t="s">
        <v>104</v>
      </c>
      <c r="F68" s="93" t="s">
        <v>117</v>
      </c>
      <c r="G68" s="85">
        <v>1849521.24</v>
      </c>
      <c r="H68" s="86"/>
      <c r="I68" s="87"/>
      <c r="J68" s="87"/>
      <c r="K68" s="88"/>
      <c r="L68" s="89"/>
      <c r="M68" s="82"/>
      <c r="N68" s="90"/>
      <c r="O68" s="84"/>
      <c r="P68" s="97"/>
    </row>
    <row r="69" spans="1:16" s="92" customFormat="1" ht="30">
      <c r="A69" s="97"/>
      <c r="B69" s="81"/>
      <c r="C69" s="82"/>
      <c r="D69" s="82"/>
      <c r="E69" s="83" t="s">
        <v>105</v>
      </c>
      <c r="F69" s="93" t="s">
        <v>121</v>
      </c>
      <c r="G69" s="85">
        <v>1849521.24</v>
      </c>
      <c r="H69" s="86"/>
      <c r="I69" s="87"/>
      <c r="J69" s="87"/>
      <c r="K69" s="88"/>
      <c r="L69" s="89"/>
      <c r="M69" s="82"/>
      <c r="N69" s="90"/>
      <c r="O69" s="84"/>
      <c r="P69" s="97"/>
    </row>
    <row r="70" spans="1:16" s="92" customFormat="1" ht="30">
      <c r="A70" s="97"/>
      <c r="B70" s="81">
        <v>24</v>
      </c>
      <c r="C70" s="82" t="s">
        <v>21</v>
      </c>
      <c r="D70" s="82" t="s">
        <v>39</v>
      </c>
      <c r="E70" s="83" t="s">
        <v>102</v>
      </c>
      <c r="F70" s="93" t="s">
        <v>122</v>
      </c>
      <c r="G70" s="85">
        <v>1849521.24</v>
      </c>
      <c r="H70" s="86"/>
      <c r="I70" s="87"/>
      <c r="J70" s="87"/>
      <c r="K70" s="88"/>
      <c r="L70" s="89" t="s">
        <v>23</v>
      </c>
      <c r="M70" s="82">
        <v>1</v>
      </c>
      <c r="N70" s="90">
        <v>76</v>
      </c>
      <c r="O70" s="84" t="s">
        <v>24</v>
      </c>
      <c r="P70" s="97"/>
    </row>
    <row r="71" spans="1:16" ht="20" thickBot="1">
      <c r="A71" s="34"/>
      <c r="B71" s="308" t="s">
        <v>42</v>
      </c>
      <c r="C71" s="309"/>
      <c r="D71" s="310"/>
      <c r="E71" s="64" t="s">
        <v>30</v>
      </c>
      <c r="F71" s="65"/>
      <c r="G71" s="47">
        <v>19192322.949999999</v>
      </c>
      <c r="H71" s="48">
        <v>0</v>
      </c>
      <c r="I71" s="48">
        <v>0</v>
      </c>
      <c r="J71" s="48">
        <v>0</v>
      </c>
      <c r="K71" s="50">
        <v>19192322.949999996</v>
      </c>
      <c r="L71" s="340"/>
      <c r="M71" s="341"/>
      <c r="N71" s="341"/>
      <c r="O71" s="342"/>
      <c r="P71" s="38"/>
    </row>
    <row r="72" spans="1:16">
      <c r="A72" s="6"/>
      <c r="B72" s="51"/>
      <c r="C72" s="51"/>
      <c r="D72" s="326"/>
      <c r="E72" s="52"/>
      <c r="F72" s="52"/>
      <c r="G72" s="327"/>
      <c r="H72" s="53"/>
      <c r="I72" s="53"/>
      <c r="J72" s="327"/>
      <c r="K72" s="327"/>
      <c r="L72" s="54"/>
      <c r="M72" s="326"/>
      <c r="N72" s="326"/>
      <c r="O72" s="326"/>
      <c r="P72" s="7"/>
    </row>
    <row r="73" spans="1:16" ht="16">
      <c r="A73" s="6"/>
      <c r="B73" s="51"/>
      <c r="C73" s="51"/>
      <c r="D73" s="326"/>
      <c r="E73" s="55"/>
      <c r="F73" s="55"/>
      <c r="G73" s="327"/>
      <c r="H73" s="56"/>
      <c r="I73" s="56"/>
      <c r="J73" s="327"/>
      <c r="K73" s="327"/>
      <c r="L73" s="57"/>
      <c r="M73" s="326"/>
      <c r="N73" s="326"/>
      <c r="O73" s="326"/>
      <c r="P73" s="7"/>
    </row>
    <row r="74" spans="1:16">
      <c r="A74" s="6"/>
      <c r="B74" s="51"/>
      <c r="C74" s="51"/>
      <c r="D74" s="51"/>
      <c r="E74" s="58"/>
      <c r="F74" s="58"/>
      <c r="G74" s="51"/>
      <c r="H74" s="58"/>
      <c r="I74" s="58"/>
      <c r="J74" s="326"/>
      <c r="K74" s="326"/>
      <c r="L74" s="59"/>
      <c r="M74" s="326"/>
      <c r="N74" s="326"/>
      <c r="O74" s="326"/>
      <c r="P74" s="7"/>
    </row>
    <row r="75" spans="1:16">
      <c r="A75" s="5"/>
      <c r="B75" s="1"/>
      <c r="C75" s="1"/>
      <c r="D75" s="1"/>
      <c r="E75" s="1"/>
      <c r="F75" s="2"/>
      <c r="G75" s="1"/>
      <c r="H75" s="1"/>
      <c r="I75" s="1"/>
      <c r="J75" s="1"/>
      <c r="K75" s="1"/>
      <c r="L75" s="1"/>
      <c r="M75" s="1"/>
      <c r="N75" s="3"/>
      <c r="O75" s="4"/>
      <c r="P75" s="5"/>
    </row>
    <row r="76" spans="1:16">
      <c r="A76" s="5"/>
      <c r="B76" s="1"/>
      <c r="C76" s="1"/>
      <c r="D76" s="1"/>
      <c r="E76" s="1"/>
      <c r="F76" s="2"/>
      <c r="G76" s="1"/>
      <c r="H76" s="1"/>
      <c r="I76" s="1"/>
      <c r="J76" s="1"/>
      <c r="K76" s="1"/>
      <c r="L76" s="1"/>
      <c r="M76" s="1"/>
      <c r="N76" s="3"/>
      <c r="O76" s="4"/>
      <c r="P76" s="60"/>
    </row>
    <row r="77" spans="1:16">
      <c r="A77" s="5"/>
      <c r="B77" s="1"/>
      <c r="C77" s="1"/>
      <c r="D77" s="1"/>
      <c r="E77" s="1"/>
      <c r="F77" s="2"/>
      <c r="G77" s="1"/>
      <c r="H77" s="1"/>
      <c r="I77" s="1"/>
      <c r="J77" s="1"/>
      <c r="K77" s="1"/>
      <c r="L77" s="1"/>
      <c r="M77" s="1"/>
      <c r="N77" s="3"/>
      <c r="O77" s="4"/>
      <c r="P77" s="60"/>
    </row>
    <row r="78" spans="1:16">
      <c r="A78" s="5"/>
      <c r="B78" s="1"/>
      <c r="C78" s="1"/>
      <c r="D78" s="1"/>
      <c r="E78" s="1"/>
      <c r="F78" s="2"/>
      <c r="G78" s="1"/>
      <c r="H78" s="1"/>
      <c r="I78" s="1"/>
      <c r="J78" s="1"/>
      <c r="K78" s="1"/>
      <c r="L78" s="1"/>
      <c r="M78" s="1"/>
      <c r="N78" s="3"/>
      <c r="O78" s="4"/>
      <c r="P78" s="60"/>
    </row>
    <row r="79" spans="1:16">
      <c r="A79" s="5"/>
      <c r="B79" s="1"/>
      <c r="C79" s="1"/>
      <c r="D79" s="1"/>
      <c r="E79" s="1"/>
      <c r="F79" s="2"/>
      <c r="G79" s="1"/>
      <c r="H79" s="1"/>
      <c r="I79" s="1"/>
      <c r="J79" s="1"/>
      <c r="K79" s="1"/>
      <c r="L79" s="1"/>
      <c r="M79" s="1"/>
      <c r="N79" s="3"/>
      <c r="O79" s="4"/>
      <c r="P79" s="60"/>
    </row>
    <row r="80" spans="1:16">
      <c r="A80" s="5"/>
      <c r="B80" s="1"/>
      <c r="C80" s="1"/>
      <c r="D80" s="1"/>
      <c r="E80" s="1"/>
      <c r="F80" s="2"/>
      <c r="G80" s="1"/>
      <c r="H80" s="1"/>
      <c r="I80" s="1"/>
      <c r="J80" s="1"/>
      <c r="K80" s="1"/>
      <c r="L80" s="1"/>
      <c r="M80" s="1"/>
      <c r="N80" s="3"/>
      <c r="O80" s="4"/>
      <c r="P80" s="60"/>
    </row>
    <row r="81" spans="1:16">
      <c r="A81" s="1"/>
      <c r="B81" s="1"/>
      <c r="C81" s="1"/>
      <c r="D81" s="1"/>
      <c r="E81" s="1"/>
      <c r="F81" s="2"/>
      <c r="G81" s="1"/>
      <c r="H81" s="1"/>
      <c r="I81" s="1"/>
      <c r="J81" s="1"/>
      <c r="K81" s="1"/>
      <c r="L81" s="1"/>
      <c r="M81" s="1"/>
      <c r="N81" s="3"/>
      <c r="O81" s="4"/>
      <c r="P81" s="5"/>
    </row>
    <row r="82" spans="1:16" ht="20">
      <c r="A82" s="1"/>
      <c r="B82" s="253"/>
      <c r="C82" s="253"/>
      <c r="D82" s="253"/>
      <c r="E82" s="254" t="s">
        <v>88</v>
      </c>
      <c r="F82" s="254"/>
      <c r="G82" s="254"/>
      <c r="H82" s="254"/>
      <c r="I82" s="254"/>
      <c r="J82" s="254"/>
      <c r="K82" s="254"/>
      <c r="L82" s="253"/>
      <c r="M82" s="253"/>
      <c r="N82" s="253"/>
      <c r="O82" s="253"/>
      <c r="P82" s="5"/>
    </row>
    <row r="83" spans="1:16" ht="20">
      <c r="A83" s="1"/>
      <c r="B83" s="253"/>
      <c r="C83" s="253"/>
      <c r="D83" s="253"/>
      <c r="E83" s="254" t="s">
        <v>0</v>
      </c>
      <c r="F83" s="254"/>
      <c r="G83" s="254"/>
      <c r="H83" s="254"/>
      <c r="I83" s="254"/>
      <c r="J83" s="254"/>
      <c r="K83" s="254"/>
      <c r="L83" s="253"/>
      <c r="M83" s="253"/>
      <c r="N83" s="253"/>
      <c r="O83" s="253"/>
      <c r="P83" s="5"/>
    </row>
    <row r="84" spans="1:16" ht="18">
      <c r="A84" s="1"/>
      <c r="B84" s="253"/>
      <c r="C84" s="253"/>
      <c r="D84" s="253"/>
      <c r="E84" s="255" t="s">
        <v>1</v>
      </c>
      <c r="F84" s="255"/>
      <c r="G84" s="255"/>
      <c r="H84" s="255"/>
      <c r="I84" s="255"/>
      <c r="J84" s="255"/>
      <c r="K84" s="255"/>
      <c r="L84" s="253"/>
      <c r="M84" s="253"/>
      <c r="N84" s="253"/>
      <c r="O84" s="253"/>
      <c r="P84" s="5"/>
    </row>
    <row r="85" spans="1:16" ht="20">
      <c r="A85" s="6"/>
      <c r="B85" s="253"/>
      <c r="C85" s="253"/>
      <c r="D85" s="253"/>
      <c r="E85" s="256"/>
      <c r="F85" s="256"/>
      <c r="G85" s="256"/>
      <c r="H85" s="256"/>
      <c r="I85" s="256"/>
      <c r="J85" s="256"/>
      <c r="K85" s="256"/>
      <c r="L85" s="253"/>
      <c r="M85" s="253"/>
      <c r="N85" s="253"/>
      <c r="O85" s="253"/>
      <c r="P85" s="7"/>
    </row>
    <row r="86" spans="1:16" ht="18">
      <c r="A86" s="6"/>
      <c r="B86" s="253"/>
      <c r="C86" s="253"/>
      <c r="D86" s="253"/>
      <c r="E86" s="257" t="s">
        <v>2</v>
      </c>
      <c r="F86" s="257"/>
      <c r="G86" s="257"/>
      <c r="H86" s="257"/>
      <c r="I86" s="257"/>
      <c r="J86" s="257"/>
      <c r="K86" s="257"/>
      <c r="L86" s="253"/>
      <c r="M86" s="253"/>
      <c r="N86" s="253"/>
      <c r="O86" s="253"/>
      <c r="P86" s="7"/>
    </row>
    <row r="87" spans="1:16" ht="16" thickBot="1">
      <c r="A87" s="6"/>
      <c r="B87" s="253"/>
      <c r="C87" s="253"/>
      <c r="D87" s="253"/>
      <c r="E87" s="258"/>
      <c r="F87" s="258"/>
      <c r="G87" s="258"/>
      <c r="H87" s="258"/>
      <c r="I87" s="258"/>
      <c r="J87" s="258"/>
      <c r="K87" s="258"/>
      <c r="L87" s="253"/>
      <c r="M87" s="253"/>
      <c r="N87" s="253"/>
      <c r="O87" s="253"/>
      <c r="P87" s="7"/>
    </row>
    <row r="88" spans="1:16" ht="18">
      <c r="A88" s="8"/>
      <c r="B88" s="259" t="s">
        <v>3</v>
      </c>
      <c r="C88" s="260" t="s">
        <v>4</v>
      </c>
      <c r="D88" s="260" t="s">
        <v>5</v>
      </c>
      <c r="E88" s="260" t="s">
        <v>6</v>
      </c>
      <c r="F88" s="266" t="s">
        <v>7</v>
      </c>
      <c r="G88" s="259" t="s">
        <v>8</v>
      </c>
      <c r="H88" s="260"/>
      <c r="I88" s="260"/>
      <c r="J88" s="260"/>
      <c r="K88" s="266"/>
      <c r="L88" s="259" t="s">
        <v>9</v>
      </c>
      <c r="M88" s="260"/>
      <c r="N88" s="263" t="s">
        <v>10</v>
      </c>
      <c r="O88" s="266" t="s">
        <v>11</v>
      </c>
      <c r="P88" s="9"/>
    </row>
    <row r="89" spans="1:16" ht="18">
      <c r="A89" s="1"/>
      <c r="B89" s="261"/>
      <c r="C89" s="262"/>
      <c r="D89" s="262"/>
      <c r="E89" s="262"/>
      <c r="F89" s="267"/>
      <c r="G89" s="261" t="s">
        <v>12</v>
      </c>
      <c r="H89" s="270" t="s">
        <v>13</v>
      </c>
      <c r="I89" s="270"/>
      <c r="J89" s="270"/>
      <c r="K89" s="271"/>
      <c r="L89" s="261"/>
      <c r="M89" s="262"/>
      <c r="N89" s="264"/>
      <c r="O89" s="267"/>
      <c r="P89" s="5"/>
    </row>
    <row r="90" spans="1:16" ht="20" thickBot="1">
      <c r="A90" s="8"/>
      <c r="B90" s="269"/>
      <c r="C90" s="278"/>
      <c r="D90" s="278"/>
      <c r="E90" s="278"/>
      <c r="F90" s="268"/>
      <c r="G90" s="269"/>
      <c r="H90" s="10" t="s">
        <v>14</v>
      </c>
      <c r="I90" s="10" t="s">
        <v>15</v>
      </c>
      <c r="J90" s="10" t="s">
        <v>16</v>
      </c>
      <c r="K90" s="11" t="s">
        <v>17</v>
      </c>
      <c r="L90" s="12" t="s">
        <v>18</v>
      </c>
      <c r="M90" s="10" t="s">
        <v>19</v>
      </c>
      <c r="N90" s="265"/>
      <c r="O90" s="268"/>
      <c r="P90" s="9"/>
    </row>
    <row r="91" spans="1:16">
      <c r="A91" s="6"/>
      <c r="B91" s="61"/>
      <c r="C91" s="328" t="s">
        <v>43</v>
      </c>
      <c r="D91" s="328"/>
      <c r="E91" s="328"/>
      <c r="F91" s="329"/>
      <c r="G91" s="62"/>
      <c r="H91" s="330"/>
      <c r="I91" s="331"/>
      <c r="J91" s="331"/>
      <c r="K91" s="332"/>
      <c r="L91" s="353"/>
      <c r="M91" s="354"/>
      <c r="N91" s="354"/>
      <c r="O91" s="355"/>
      <c r="P91" s="7"/>
    </row>
    <row r="92" spans="1:16" ht="30">
      <c r="A92" s="6"/>
      <c r="B92" s="71"/>
      <c r="C92" s="142"/>
      <c r="D92" s="142"/>
      <c r="E92" s="125" t="s">
        <v>45</v>
      </c>
      <c r="F92" s="158" t="s">
        <v>151</v>
      </c>
      <c r="G92" s="39"/>
      <c r="H92" s="143"/>
      <c r="I92" s="140"/>
      <c r="J92" s="140"/>
      <c r="K92" s="141"/>
      <c r="L92" s="139"/>
      <c r="M92" s="140"/>
      <c r="N92" s="140"/>
      <c r="O92" s="141"/>
      <c r="P92" s="7"/>
    </row>
    <row r="93" spans="1:16" s="138" customFormat="1" ht="30">
      <c r="A93" s="153"/>
      <c r="B93" s="144">
        <v>25</v>
      </c>
      <c r="C93" s="145" t="s">
        <v>21</v>
      </c>
      <c r="D93" s="145" t="s">
        <v>44</v>
      </c>
      <c r="E93" s="125" t="s">
        <v>45</v>
      </c>
      <c r="F93" s="146" t="s">
        <v>154</v>
      </c>
      <c r="G93" s="147">
        <v>1764356.48</v>
      </c>
      <c r="H93" s="148"/>
      <c r="I93" s="149"/>
      <c r="J93" s="149"/>
      <c r="K93" s="150"/>
      <c r="L93" s="151" t="s">
        <v>23</v>
      </c>
      <c r="M93" s="145">
        <v>1</v>
      </c>
      <c r="N93" s="152">
        <v>128</v>
      </c>
      <c r="O93" s="146" t="s">
        <v>24</v>
      </c>
      <c r="P93" s="153"/>
    </row>
    <row r="94" spans="1:16" s="138" customFormat="1">
      <c r="A94" s="153"/>
      <c r="B94" s="144"/>
      <c r="C94" s="145"/>
      <c r="D94" s="145"/>
      <c r="E94" s="125" t="s">
        <v>149</v>
      </c>
      <c r="F94" s="146" t="s">
        <v>150</v>
      </c>
      <c r="G94" s="147">
        <v>1200000</v>
      </c>
      <c r="H94" s="148" t="s">
        <v>157</v>
      </c>
      <c r="I94" s="149"/>
      <c r="J94" s="149"/>
      <c r="K94" s="150"/>
      <c r="L94" s="151"/>
      <c r="M94" s="145"/>
      <c r="N94" s="152"/>
      <c r="O94" s="146"/>
      <c r="P94" s="153"/>
    </row>
    <row r="95" spans="1:16" s="138" customFormat="1">
      <c r="A95" s="153"/>
      <c r="B95" s="144">
        <v>26</v>
      </c>
      <c r="C95" s="145" t="s">
        <v>21</v>
      </c>
      <c r="D95" s="145" t="s">
        <v>44</v>
      </c>
      <c r="E95" s="125" t="s">
        <v>149</v>
      </c>
      <c r="F95" s="146" t="s">
        <v>148</v>
      </c>
      <c r="G95" s="147">
        <v>1200000</v>
      </c>
      <c r="H95" s="148" t="s">
        <v>157</v>
      </c>
      <c r="I95" s="149"/>
      <c r="J95" s="149"/>
      <c r="K95" s="150"/>
      <c r="L95" s="151" t="s">
        <v>23</v>
      </c>
      <c r="M95" s="145">
        <v>1</v>
      </c>
      <c r="N95" s="152">
        <v>157</v>
      </c>
      <c r="O95" s="146" t="s">
        <v>24</v>
      </c>
      <c r="P95" s="153"/>
    </row>
    <row r="96" spans="1:16" ht="16">
      <c r="A96" s="6"/>
      <c r="B96" s="29"/>
      <c r="C96" s="285" t="s">
        <v>46</v>
      </c>
      <c r="D96" s="285"/>
      <c r="E96" s="285"/>
      <c r="F96" s="286"/>
      <c r="G96" s="46"/>
      <c r="H96" s="304"/>
      <c r="I96" s="305"/>
      <c r="J96" s="305"/>
      <c r="K96" s="306"/>
      <c r="L96" s="337"/>
      <c r="M96" s="338"/>
      <c r="N96" s="338"/>
      <c r="O96" s="339"/>
      <c r="P96" s="7"/>
    </row>
    <row r="97" spans="1:16">
      <c r="A97" s="6"/>
      <c r="B97" s="16">
        <v>27</v>
      </c>
      <c r="C97" s="17" t="s">
        <v>21</v>
      </c>
      <c r="D97" s="17" t="s">
        <v>44</v>
      </c>
      <c r="E97" s="18"/>
      <c r="F97" s="26" t="s">
        <v>47</v>
      </c>
      <c r="G97" s="40"/>
      <c r="H97" s="41"/>
      <c r="I97" s="42"/>
      <c r="J97" s="42"/>
      <c r="K97" s="43"/>
      <c r="L97" s="44" t="s">
        <v>23</v>
      </c>
      <c r="M97" s="17">
        <v>1</v>
      </c>
      <c r="N97" s="25">
        <v>406</v>
      </c>
      <c r="O97" s="26" t="s">
        <v>24</v>
      </c>
      <c r="P97" s="7"/>
    </row>
    <row r="98" spans="1:16" ht="18">
      <c r="A98" s="34"/>
      <c r="B98" s="343" t="s">
        <v>48</v>
      </c>
      <c r="C98" s="344"/>
      <c r="D98" s="345"/>
      <c r="E98" s="346" t="s">
        <v>30</v>
      </c>
      <c r="F98" s="294"/>
      <c r="G98" s="66"/>
      <c r="H98" s="67">
        <v>0</v>
      </c>
      <c r="I98" s="67">
        <v>0</v>
      </c>
      <c r="J98" s="67">
        <v>0</v>
      </c>
      <c r="K98" s="68"/>
      <c r="L98" s="347"/>
      <c r="M98" s="348"/>
      <c r="N98" s="348"/>
      <c r="O98" s="349"/>
      <c r="P98" s="38"/>
    </row>
    <row r="99" spans="1:16">
      <c r="A99" s="6"/>
      <c r="B99" s="29"/>
      <c r="C99" s="285" t="s">
        <v>49</v>
      </c>
      <c r="D99" s="285"/>
      <c r="E99" s="285"/>
      <c r="F99" s="286"/>
      <c r="G99" s="46"/>
      <c r="H99" s="336"/>
      <c r="I99" s="305"/>
      <c r="J99" s="305"/>
      <c r="K99" s="306"/>
      <c r="L99" s="350"/>
      <c r="M99" s="351"/>
      <c r="N99" s="351"/>
      <c r="O99" s="352"/>
      <c r="P99" s="7"/>
    </row>
    <row r="100" spans="1:16" s="92" customFormat="1">
      <c r="A100" s="80"/>
      <c r="B100" s="81">
        <v>28</v>
      </c>
      <c r="C100" s="82" t="s">
        <v>21</v>
      </c>
      <c r="D100" s="82" t="s">
        <v>50</v>
      </c>
      <c r="E100" s="83" t="s">
        <v>141</v>
      </c>
      <c r="F100" s="84" t="s">
        <v>142</v>
      </c>
      <c r="G100" s="85">
        <v>3000000</v>
      </c>
      <c r="H100" s="86"/>
      <c r="I100" s="87"/>
      <c r="J100" s="87"/>
      <c r="K100" s="88"/>
      <c r="L100" s="89" t="s">
        <v>51</v>
      </c>
      <c r="M100" s="82">
        <v>34</v>
      </c>
      <c r="N100" s="90">
        <v>159.80000000000001</v>
      </c>
      <c r="O100" s="84" t="s">
        <v>24</v>
      </c>
      <c r="P100" s="91"/>
    </row>
    <row r="101" spans="1:16" ht="18">
      <c r="A101" s="34"/>
      <c r="B101" s="343" t="s">
        <v>52</v>
      </c>
      <c r="C101" s="344"/>
      <c r="D101" s="345"/>
      <c r="E101" s="346" t="s">
        <v>30</v>
      </c>
      <c r="F101" s="294"/>
      <c r="G101" s="66"/>
      <c r="H101" s="67">
        <v>0</v>
      </c>
      <c r="I101" s="69">
        <v>0</v>
      </c>
      <c r="J101" s="69">
        <v>0</v>
      </c>
      <c r="K101" s="68"/>
      <c r="L101" s="350"/>
      <c r="M101" s="351"/>
      <c r="N101" s="351"/>
      <c r="O101" s="352"/>
      <c r="P101" s="38"/>
    </row>
    <row r="102" spans="1:16">
      <c r="A102" s="6"/>
      <c r="B102" s="29"/>
      <c r="C102" s="285" t="s">
        <v>53</v>
      </c>
      <c r="D102" s="285"/>
      <c r="E102" s="285"/>
      <c r="F102" s="286"/>
      <c r="G102" s="46"/>
      <c r="H102" s="336"/>
      <c r="I102" s="305"/>
      <c r="J102" s="305"/>
      <c r="K102" s="306"/>
      <c r="L102" s="359"/>
      <c r="M102" s="360"/>
      <c r="N102" s="360"/>
      <c r="O102" s="361"/>
      <c r="P102" s="7"/>
    </row>
    <row r="103" spans="1:16" s="92" customFormat="1">
      <c r="A103" s="80"/>
      <c r="B103" s="81">
        <v>29</v>
      </c>
      <c r="C103" s="82" t="s">
        <v>21</v>
      </c>
      <c r="D103" s="94" t="s">
        <v>54</v>
      </c>
      <c r="E103" s="83" t="s">
        <v>159</v>
      </c>
      <c r="F103" s="84"/>
      <c r="G103" s="85">
        <v>600000</v>
      </c>
      <c r="H103" s="86"/>
      <c r="I103" s="87"/>
      <c r="J103" s="87"/>
      <c r="K103" s="88"/>
      <c r="L103" s="89" t="s">
        <v>23</v>
      </c>
      <c r="M103" s="82">
        <v>1</v>
      </c>
      <c r="N103" s="90">
        <v>17661</v>
      </c>
      <c r="O103" s="84" t="s">
        <v>24</v>
      </c>
      <c r="P103" s="91"/>
    </row>
    <row r="104" spans="1:16" s="92" customFormat="1">
      <c r="A104" s="80"/>
      <c r="B104" s="81">
        <v>29</v>
      </c>
      <c r="C104" s="82" t="s">
        <v>21</v>
      </c>
      <c r="D104" s="94" t="s">
        <v>54</v>
      </c>
      <c r="E104" s="83" t="s">
        <v>158</v>
      </c>
      <c r="F104" s="84"/>
      <c r="G104" s="85">
        <v>1300125.46</v>
      </c>
      <c r="H104" s="86"/>
      <c r="I104" s="87"/>
      <c r="J104" s="87"/>
      <c r="K104" s="88"/>
      <c r="L104" s="89" t="s">
        <v>23</v>
      </c>
      <c r="M104" s="82">
        <v>1</v>
      </c>
      <c r="N104" s="90">
        <v>17661</v>
      </c>
      <c r="O104" s="84" t="s">
        <v>24</v>
      </c>
      <c r="P104" s="91"/>
    </row>
    <row r="105" spans="1:16" ht="18">
      <c r="A105" s="34"/>
      <c r="B105" s="343" t="s">
        <v>55</v>
      </c>
      <c r="C105" s="344"/>
      <c r="D105" s="345"/>
      <c r="E105" s="346" t="s">
        <v>30</v>
      </c>
      <c r="F105" s="294"/>
      <c r="G105" s="66"/>
      <c r="H105" s="67">
        <v>0</v>
      </c>
      <c r="I105" s="69">
        <v>0</v>
      </c>
      <c r="J105" s="69">
        <v>0</v>
      </c>
      <c r="K105" s="68"/>
      <c r="L105" s="347"/>
      <c r="M105" s="348"/>
      <c r="N105" s="348"/>
      <c r="O105" s="349"/>
      <c r="P105" s="38"/>
    </row>
    <row r="106" spans="1:16">
      <c r="A106" s="6"/>
      <c r="B106" s="71"/>
      <c r="C106" s="285" t="s">
        <v>56</v>
      </c>
      <c r="D106" s="285"/>
      <c r="E106" s="285"/>
      <c r="F106" s="286"/>
      <c r="G106" s="39"/>
      <c r="H106" s="362"/>
      <c r="I106" s="323"/>
      <c r="J106" s="323"/>
      <c r="K106" s="324"/>
      <c r="L106" s="359"/>
      <c r="M106" s="360"/>
      <c r="N106" s="360"/>
      <c r="O106" s="361"/>
      <c r="P106" s="7"/>
    </row>
    <row r="107" spans="1:16" s="92" customFormat="1" ht="30">
      <c r="A107" s="80"/>
      <c r="B107" s="81">
        <v>30</v>
      </c>
      <c r="C107" s="94" t="s">
        <v>57</v>
      </c>
      <c r="D107" s="82" t="s">
        <v>39</v>
      </c>
      <c r="E107" s="95" t="s">
        <v>58</v>
      </c>
      <c r="F107" s="93" t="s">
        <v>33</v>
      </c>
      <c r="G107" s="85">
        <v>1312363.5900000001</v>
      </c>
      <c r="H107" s="86"/>
      <c r="I107" s="87"/>
      <c r="J107" s="87"/>
      <c r="K107" s="88"/>
      <c r="L107" s="89" t="s">
        <v>59</v>
      </c>
      <c r="M107" s="82">
        <v>29.45</v>
      </c>
      <c r="N107" s="90">
        <v>3687</v>
      </c>
      <c r="O107" s="84" t="s">
        <v>24</v>
      </c>
      <c r="P107" s="96"/>
    </row>
    <row r="108" spans="1:16" s="92" customFormat="1" ht="30">
      <c r="A108" s="80"/>
      <c r="B108" s="81">
        <v>31</v>
      </c>
      <c r="C108" s="94" t="s">
        <v>57</v>
      </c>
      <c r="D108" s="82" t="s">
        <v>39</v>
      </c>
      <c r="E108" s="95" t="s">
        <v>60</v>
      </c>
      <c r="F108" s="93" t="s">
        <v>25</v>
      </c>
      <c r="G108" s="85">
        <v>1534772.45</v>
      </c>
      <c r="H108" s="86"/>
      <c r="I108" s="87"/>
      <c r="J108" s="87"/>
      <c r="K108" s="88"/>
      <c r="L108" s="89" t="s">
        <v>59</v>
      </c>
      <c r="M108" s="82">
        <v>31.41</v>
      </c>
      <c r="N108" s="90">
        <v>5667</v>
      </c>
      <c r="O108" s="84" t="s">
        <v>24</v>
      </c>
      <c r="P108" s="91"/>
    </row>
    <row r="109" spans="1:16" s="92" customFormat="1" ht="30">
      <c r="A109" s="97"/>
      <c r="B109" s="81">
        <v>32</v>
      </c>
      <c r="C109" s="82" t="s">
        <v>57</v>
      </c>
      <c r="D109" s="82" t="s">
        <v>39</v>
      </c>
      <c r="E109" s="95" t="s">
        <v>61</v>
      </c>
      <c r="F109" s="93" t="s">
        <v>28</v>
      </c>
      <c r="G109" s="85">
        <v>1139122.08</v>
      </c>
      <c r="H109" s="86"/>
      <c r="I109" s="87"/>
      <c r="J109" s="87"/>
      <c r="K109" s="88"/>
      <c r="L109" s="89" t="s">
        <v>59</v>
      </c>
      <c r="M109" s="82">
        <v>24.71</v>
      </c>
      <c r="N109" s="90">
        <v>5622</v>
      </c>
      <c r="O109" s="84" t="s">
        <v>24</v>
      </c>
      <c r="P109" s="97"/>
    </row>
    <row r="110" spans="1:16">
      <c r="A110" s="6"/>
      <c r="B110" s="29"/>
      <c r="C110" s="285" t="s">
        <v>62</v>
      </c>
      <c r="D110" s="285"/>
      <c r="E110" s="285"/>
      <c r="F110" s="286"/>
      <c r="G110" s="46">
        <v>12866872.080000002</v>
      </c>
      <c r="H110" s="336"/>
      <c r="I110" s="305"/>
      <c r="J110" s="305"/>
      <c r="K110" s="306"/>
      <c r="L110" s="356"/>
      <c r="M110" s="357"/>
      <c r="N110" s="357"/>
      <c r="O110" s="358"/>
      <c r="P110" s="7"/>
    </row>
    <row r="111" spans="1:16" s="92" customFormat="1" ht="30">
      <c r="A111" s="97"/>
      <c r="B111" s="81">
        <v>33</v>
      </c>
      <c r="C111" s="82" t="s">
        <v>57</v>
      </c>
      <c r="D111" s="82" t="s">
        <v>39</v>
      </c>
      <c r="E111" s="83" t="s">
        <v>106</v>
      </c>
      <c r="F111" s="84" t="s">
        <v>123</v>
      </c>
      <c r="G111" s="85">
        <v>2000000</v>
      </c>
      <c r="H111" s="86"/>
      <c r="I111" s="87"/>
      <c r="J111" s="87"/>
      <c r="K111" s="88"/>
      <c r="L111" s="89" t="s">
        <v>63</v>
      </c>
      <c r="M111" s="90">
        <v>1109</v>
      </c>
      <c r="N111" s="90">
        <v>351</v>
      </c>
      <c r="O111" s="84" t="s">
        <v>24</v>
      </c>
      <c r="P111" s="97"/>
    </row>
    <row r="112" spans="1:16" s="92" customFormat="1" ht="30">
      <c r="A112" s="97"/>
      <c r="B112" s="81">
        <v>34</v>
      </c>
      <c r="C112" s="82" t="s">
        <v>57</v>
      </c>
      <c r="D112" s="82" t="s">
        <v>39</v>
      </c>
      <c r="E112" s="83" t="s">
        <v>107</v>
      </c>
      <c r="F112" s="93" t="s">
        <v>124</v>
      </c>
      <c r="G112" s="85">
        <v>1800000</v>
      </c>
      <c r="H112" s="86"/>
      <c r="I112" s="87"/>
      <c r="J112" s="87"/>
      <c r="K112" s="88"/>
      <c r="L112" s="89" t="s">
        <v>63</v>
      </c>
      <c r="M112" s="82">
        <v>825</v>
      </c>
      <c r="N112" s="90">
        <v>561</v>
      </c>
      <c r="O112" s="84" t="s">
        <v>24</v>
      </c>
      <c r="P112" s="97"/>
    </row>
    <row r="113" spans="1:16" s="92" customFormat="1" ht="30">
      <c r="A113" s="80"/>
      <c r="B113" s="81">
        <v>35</v>
      </c>
      <c r="C113" s="82" t="s">
        <v>57</v>
      </c>
      <c r="D113" s="82" t="s">
        <v>39</v>
      </c>
      <c r="E113" s="83" t="s">
        <v>108</v>
      </c>
      <c r="F113" s="93" t="s">
        <v>125</v>
      </c>
      <c r="G113" s="85">
        <v>1600000</v>
      </c>
      <c r="H113" s="86"/>
      <c r="I113" s="87"/>
      <c r="J113" s="87"/>
      <c r="K113" s="88"/>
      <c r="L113" s="89" t="s">
        <v>63</v>
      </c>
      <c r="M113" s="98">
        <v>1208.48</v>
      </c>
      <c r="N113" s="90">
        <v>280</v>
      </c>
      <c r="O113" s="84" t="s">
        <v>24</v>
      </c>
      <c r="P113" s="91"/>
    </row>
    <row r="114" spans="1:16" s="92" customFormat="1" ht="30">
      <c r="A114" s="80"/>
      <c r="B114" s="81">
        <v>36</v>
      </c>
      <c r="C114" s="82" t="s">
        <v>57</v>
      </c>
      <c r="D114" s="82" t="s">
        <v>39</v>
      </c>
      <c r="E114" s="83" t="s">
        <v>109</v>
      </c>
      <c r="F114" s="93" t="s">
        <v>126</v>
      </c>
      <c r="G114" s="85">
        <v>1600000</v>
      </c>
      <c r="H114" s="86"/>
      <c r="I114" s="87"/>
      <c r="J114" s="87"/>
      <c r="K114" s="88"/>
      <c r="L114" s="89" t="s">
        <v>63</v>
      </c>
      <c r="M114" s="82">
        <v>957</v>
      </c>
      <c r="N114" s="90">
        <v>85</v>
      </c>
      <c r="O114" s="84" t="s">
        <v>24</v>
      </c>
      <c r="P114" s="91"/>
    </row>
    <row r="115" spans="1:16" s="92" customFormat="1" ht="30">
      <c r="A115" s="97"/>
      <c r="B115" s="81">
        <v>37</v>
      </c>
      <c r="C115" s="82" t="s">
        <v>57</v>
      </c>
      <c r="D115" s="82" t="s">
        <v>39</v>
      </c>
      <c r="E115" s="83" t="s">
        <v>110</v>
      </c>
      <c r="F115" s="84" t="s">
        <v>127</v>
      </c>
      <c r="G115" s="85">
        <v>1600000</v>
      </c>
      <c r="H115" s="86"/>
      <c r="I115" s="87"/>
      <c r="J115" s="87"/>
      <c r="K115" s="88"/>
      <c r="L115" s="89" t="s">
        <v>63</v>
      </c>
      <c r="M115" s="90">
        <v>780</v>
      </c>
      <c r="N115" s="90">
        <v>322</v>
      </c>
      <c r="O115" s="84" t="s">
        <v>24</v>
      </c>
      <c r="P115" s="97"/>
    </row>
    <row r="116" spans="1:16" s="92" customFormat="1" ht="30">
      <c r="A116" s="97"/>
      <c r="B116" s="81">
        <v>38</v>
      </c>
      <c r="C116" s="82" t="s">
        <v>57</v>
      </c>
      <c r="D116" s="82" t="s">
        <v>39</v>
      </c>
      <c r="E116" s="83" t="s">
        <v>64</v>
      </c>
      <c r="F116" s="93" t="s">
        <v>65</v>
      </c>
      <c r="G116" s="85">
        <v>600000</v>
      </c>
      <c r="H116" s="86"/>
      <c r="I116" s="87"/>
      <c r="J116" s="87"/>
      <c r="K116" s="88"/>
      <c r="L116" s="89" t="s">
        <v>63</v>
      </c>
      <c r="M116" s="90">
        <v>1300</v>
      </c>
      <c r="N116" s="90">
        <v>305</v>
      </c>
      <c r="O116" s="84" t="s">
        <v>24</v>
      </c>
      <c r="P116" s="99"/>
    </row>
    <row r="117" spans="1:16" s="92" customFormat="1" ht="30">
      <c r="A117" s="80"/>
      <c r="B117" s="81">
        <v>39</v>
      </c>
      <c r="C117" s="94" t="s">
        <v>57</v>
      </c>
      <c r="D117" s="82" t="s">
        <v>39</v>
      </c>
      <c r="E117" s="83" t="s">
        <v>111</v>
      </c>
      <c r="F117" s="84" t="s">
        <v>128</v>
      </c>
      <c r="G117" s="85">
        <v>1800000</v>
      </c>
      <c r="H117" s="86"/>
      <c r="I117" s="87"/>
      <c r="J117" s="87"/>
      <c r="K117" s="88"/>
      <c r="L117" s="89" t="s">
        <v>63</v>
      </c>
      <c r="M117" s="90">
        <v>1088</v>
      </c>
      <c r="N117" s="90">
        <v>406</v>
      </c>
      <c r="O117" s="84" t="s">
        <v>24</v>
      </c>
      <c r="P117" s="91"/>
    </row>
    <row r="118" spans="1:16" s="92" customFormat="1" ht="30">
      <c r="A118" s="80"/>
      <c r="B118" s="81"/>
      <c r="C118" s="94"/>
      <c r="D118" s="82"/>
      <c r="E118" s="83" t="s">
        <v>155</v>
      </c>
      <c r="F118" s="84" t="s">
        <v>28</v>
      </c>
      <c r="G118" s="85">
        <v>1800000</v>
      </c>
      <c r="H118" s="86"/>
      <c r="I118" s="87"/>
      <c r="J118" s="87"/>
      <c r="K118" s="88"/>
      <c r="L118" s="89"/>
      <c r="M118" s="90"/>
      <c r="N118" s="90"/>
      <c r="O118" s="84"/>
      <c r="P118" s="91"/>
    </row>
    <row r="119" spans="1:16" s="92" customFormat="1" ht="30">
      <c r="A119" s="80"/>
      <c r="B119" s="81">
        <v>40</v>
      </c>
      <c r="C119" s="94" t="s">
        <v>57</v>
      </c>
      <c r="D119" s="82" t="s">
        <v>39</v>
      </c>
      <c r="E119" s="83" t="s">
        <v>113</v>
      </c>
      <c r="F119" s="84" t="s">
        <v>28</v>
      </c>
      <c r="G119" s="85">
        <v>1800000</v>
      </c>
      <c r="H119" s="86"/>
      <c r="I119" s="87"/>
      <c r="J119" s="87"/>
      <c r="K119" s="88"/>
      <c r="L119" s="89" t="s">
        <v>63</v>
      </c>
      <c r="M119" s="90">
        <v>540</v>
      </c>
      <c r="N119" s="90">
        <v>184.9</v>
      </c>
      <c r="O119" s="84" t="s">
        <v>24</v>
      </c>
      <c r="P119" s="91"/>
    </row>
    <row r="120" spans="1:16" s="138" customFormat="1" ht="30">
      <c r="A120" s="126"/>
      <c r="B120" s="127"/>
      <c r="C120" s="128"/>
      <c r="D120" s="129"/>
      <c r="E120" s="125" t="s">
        <v>136</v>
      </c>
      <c r="F120" s="130" t="s">
        <v>25</v>
      </c>
      <c r="G120" s="131">
        <v>1800000</v>
      </c>
      <c r="H120" s="132" t="s">
        <v>161</v>
      </c>
      <c r="I120" s="133"/>
      <c r="J120" s="133"/>
      <c r="K120" s="134"/>
      <c r="L120" s="135"/>
      <c r="M120" s="136"/>
      <c r="N120" s="136"/>
      <c r="O120" s="130"/>
      <c r="P120" s="137"/>
    </row>
    <row r="121" spans="1:16" s="138" customFormat="1" ht="30">
      <c r="A121" s="126"/>
      <c r="B121" s="127"/>
      <c r="C121" s="128"/>
      <c r="D121" s="129"/>
      <c r="E121" s="125" t="s">
        <v>134</v>
      </c>
      <c r="F121" s="130" t="s">
        <v>35</v>
      </c>
      <c r="G121" s="131">
        <v>1800000</v>
      </c>
      <c r="H121" s="132" t="s">
        <v>161</v>
      </c>
      <c r="I121" s="133"/>
      <c r="J121" s="133"/>
      <c r="K121" s="134"/>
      <c r="L121" s="135"/>
      <c r="M121" s="136"/>
      <c r="N121" s="136"/>
      <c r="O121" s="130"/>
      <c r="P121" s="137"/>
    </row>
    <row r="122" spans="1:16" s="138" customFormat="1" ht="30">
      <c r="A122" s="126"/>
      <c r="B122" s="127"/>
      <c r="C122" s="128"/>
      <c r="D122" s="129"/>
      <c r="E122" s="125" t="s">
        <v>135</v>
      </c>
      <c r="F122" s="130" t="s">
        <v>160</v>
      </c>
      <c r="G122" s="131">
        <v>1800000</v>
      </c>
      <c r="H122" s="132" t="s">
        <v>161</v>
      </c>
      <c r="I122" s="133"/>
      <c r="J122" s="133"/>
      <c r="K122" s="134"/>
      <c r="L122" s="135"/>
      <c r="M122" s="136"/>
      <c r="N122" s="136"/>
      <c r="O122" s="130"/>
      <c r="P122" s="137"/>
    </row>
    <row r="123" spans="1:16" s="92" customFormat="1" ht="30">
      <c r="A123" s="80"/>
      <c r="B123" s="115"/>
      <c r="C123" s="116"/>
      <c r="D123" s="117"/>
      <c r="E123" s="83" t="s">
        <v>130</v>
      </c>
      <c r="F123" s="118" t="s">
        <v>131</v>
      </c>
      <c r="G123" s="119">
        <v>1600000</v>
      </c>
      <c r="H123" s="120"/>
      <c r="I123" s="121"/>
      <c r="J123" s="121"/>
      <c r="K123" s="122"/>
      <c r="L123" s="123"/>
      <c r="M123" s="124"/>
      <c r="N123" s="124"/>
      <c r="O123" s="118"/>
      <c r="P123" s="91"/>
    </row>
    <row r="124" spans="1:16" s="92" customFormat="1" ht="31" thickBot="1">
      <c r="A124" s="80"/>
      <c r="B124" s="100">
        <v>41</v>
      </c>
      <c r="C124" s="101" t="s">
        <v>57</v>
      </c>
      <c r="D124" s="102" t="s">
        <v>39</v>
      </c>
      <c r="E124" s="103" t="s">
        <v>112</v>
      </c>
      <c r="F124" s="104" t="s">
        <v>129</v>
      </c>
      <c r="G124" s="105">
        <v>1600000</v>
      </c>
      <c r="H124" s="106"/>
      <c r="I124" s="107"/>
      <c r="J124" s="107"/>
      <c r="K124" s="108"/>
      <c r="L124" s="109" t="s">
        <v>63</v>
      </c>
      <c r="M124" s="110">
        <v>250</v>
      </c>
      <c r="N124" s="110">
        <v>83</v>
      </c>
      <c r="O124" s="104" t="s">
        <v>24</v>
      </c>
      <c r="P124" s="91"/>
    </row>
    <row r="125" spans="1:16">
      <c r="B125" s="6"/>
      <c r="C125" s="51"/>
      <c r="D125" s="370"/>
      <c r="E125" s="51"/>
      <c r="F125" s="52"/>
      <c r="G125" s="368"/>
      <c r="H125" s="79"/>
      <c r="I125" s="53"/>
      <c r="J125" s="366"/>
      <c r="K125" s="366"/>
      <c r="L125" s="79"/>
      <c r="M125" s="365"/>
      <c r="N125" s="365"/>
      <c r="O125" s="365"/>
      <c r="P125" s="51"/>
    </row>
    <row r="126" spans="1:16" ht="16">
      <c r="B126" s="6"/>
      <c r="C126" s="51"/>
      <c r="D126" s="326"/>
      <c r="E126" s="51"/>
      <c r="F126" s="55"/>
      <c r="G126" s="369"/>
      <c r="H126" s="79"/>
      <c r="I126" s="56"/>
      <c r="J126" s="367"/>
      <c r="K126" s="367"/>
      <c r="L126" s="79"/>
      <c r="M126" s="327"/>
      <c r="N126" s="327"/>
      <c r="O126" s="327"/>
      <c r="P126" s="51"/>
    </row>
    <row r="127" spans="1:16">
      <c r="A127" s="6"/>
      <c r="B127" s="51"/>
      <c r="C127" s="51"/>
      <c r="D127" s="51"/>
      <c r="E127" s="58"/>
      <c r="F127" s="58"/>
      <c r="G127" s="51"/>
      <c r="H127" s="58"/>
      <c r="I127" s="58"/>
      <c r="J127" s="326"/>
      <c r="K127" s="326"/>
      <c r="L127" s="59"/>
      <c r="M127" s="326"/>
      <c r="N127" s="326"/>
      <c r="O127" s="326"/>
      <c r="P127" s="7"/>
    </row>
    <row r="128" spans="1:16">
      <c r="A128" s="5"/>
      <c r="B128" s="1"/>
      <c r="C128" s="1"/>
      <c r="D128" s="1"/>
      <c r="E128" s="1"/>
      <c r="F128" s="2"/>
      <c r="G128" s="1"/>
      <c r="H128" s="1"/>
      <c r="I128" s="1"/>
      <c r="J128" s="1"/>
      <c r="K128" s="1"/>
      <c r="L128" s="1"/>
      <c r="M128" s="1"/>
      <c r="N128" s="3"/>
      <c r="O128" s="4"/>
      <c r="P128" s="5"/>
    </row>
    <row r="129" spans="1:16">
      <c r="A129" s="5"/>
      <c r="B129" s="1"/>
      <c r="C129" s="1"/>
      <c r="D129" s="1"/>
      <c r="E129" s="1"/>
      <c r="F129" s="2"/>
      <c r="G129" s="1"/>
      <c r="H129" s="1"/>
      <c r="I129" s="1"/>
      <c r="J129" s="1"/>
      <c r="K129" s="1"/>
      <c r="L129" s="1"/>
      <c r="M129" s="1"/>
      <c r="N129" s="3"/>
      <c r="O129" s="4"/>
      <c r="P129" s="60"/>
    </row>
    <row r="130" spans="1:16">
      <c r="A130" s="5"/>
      <c r="B130" s="1"/>
      <c r="C130" s="1"/>
      <c r="D130" s="1"/>
      <c r="E130" s="1"/>
      <c r="F130" s="2"/>
      <c r="G130" s="1"/>
      <c r="H130" s="1"/>
      <c r="I130" s="1"/>
      <c r="J130" s="1"/>
      <c r="K130" s="1"/>
      <c r="L130" s="1"/>
      <c r="M130" s="1"/>
      <c r="N130" s="3"/>
      <c r="O130" s="4"/>
      <c r="P130" s="60"/>
    </row>
    <row r="131" spans="1:16">
      <c r="A131" s="5"/>
      <c r="B131" s="1"/>
      <c r="C131" s="1"/>
      <c r="D131" s="1"/>
      <c r="E131" s="1"/>
      <c r="F131" s="2"/>
      <c r="G131" s="1"/>
      <c r="H131" s="1"/>
      <c r="I131" s="1"/>
      <c r="J131" s="1"/>
      <c r="K131" s="1"/>
      <c r="L131" s="1"/>
      <c r="M131" s="1"/>
      <c r="N131" s="3"/>
      <c r="O131" s="4"/>
      <c r="P131" s="60"/>
    </row>
    <row r="132" spans="1:16">
      <c r="A132" s="5"/>
      <c r="B132" s="1"/>
      <c r="C132" s="1"/>
      <c r="D132" s="1"/>
      <c r="E132" s="1"/>
      <c r="F132" s="2"/>
      <c r="G132" s="1"/>
      <c r="H132" s="1"/>
      <c r="I132" s="1"/>
      <c r="J132" s="1"/>
      <c r="K132" s="1"/>
      <c r="L132" s="1"/>
      <c r="M132" s="1"/>
      <c r="N132" s="3"/>
      <c r="O132" s="4"/>
      <c r="P132" s="60"/>
    </row>
    <row r="133" spans="1:16">
      <c r="A133" s="5"/>
      <c r="B133" s="1"/>
      <c r="C133" s="1"/>
      <c r="D133" s="1"/>
      <c r="E133" s="1"/>
      <c r="F133" s="2"/>
      <c r="G133" s="1"/>
      <c r="H133" s="1"/>
      <c r="I133" s="1"/>
      <c r="J133" s="1"/>
      <c r="K133" s="1"/>
      <c r="L133" s="1"/>
      <c r="M133" s="1"/>
      <c r="N133" s="3"/>
      <c r="O133" s="4"/>
      <c r="P133" s="60"/>
    </row>
    <row r="134" spans="1:16">
      <c r="A134" s="1"/>
      <c r="B134" s="1"/>
      <c r="C134" s="1"/>
      <c r="D134" s="1"/>
      <c r="E134" s="1"/>
      <c r="F134" s="2"/>
      <c r="G134" s="1"/>
      <c r="H134" s="1"/>
      <c r="I134" s="1"/>
      <c r="J134" s="1"/>
      <c r="K134" s="1"/>
      <c r="L134" s="1"/>
      <c r="M134" s="1"/>
      <c r="N134" s="3"/>
      <c r="O134" s="4"/>
      <c r="P134" s="5"/>
    </row>
    <row r="135" spans="1:16" ht="20">
      <c r="A135" s="1"/>
      <c r="B135" s="253"/>
      <c r="C135" s="253"/>
      <c r="D135" s="253"/>
      <c r="E135" s="254" t="s">
        <v>88</v>
      </c>
      <c r="F135" s="254"/>
      <c r="G135" s="254"/>
      <c r="H135" s="254"/>
      <c r="I135" s="254"/>
      <c r="J135" s="254"/>
      <c r="K135" s="254"/>
      <c r="L135" s="253"/>
      <c r="M135" s="253"/>
      <c r="N135" s="253"/>
      <c r="O135" s="253"/>
      <c r="P135" s="5"/>
    </row>
    <row r="136" spans="1:16" ht="20">
      <c r="A136" s="1"/>
      <c r="B136" s="253"/>
      <c r="C136" s="253"/>
      <c r="D136" s="253"/>
      <c r="E136" s="254" t="s">
        <v>0</v>
      </c>
      <c r="F136" s="254"/>
      <c r="G136" s="254"/>
      <c r="H136" s="254"/>
      <c r="I136" s="254"/>
      <c r="J136" s="254"/>
      <c r="K136" s="254"/>
      <c r="L136" s="253"/>
      <c r="M136" s="253"/>
      <c r="N136" s="253"/>
      <c r="O136" s="253"/>
      <c r="P136" s="5"/>
    </row>
    <row r="137" spans="1:16" ht="18">
      <c r="A137" s="1"/>
      <c r="B137" s="253"/>
      <c r="C137" s="253"/>
      <c r="D137" s="253"/>
      <c r="E137" s="255" t="s">
        <v>1</v>
      </c>
      <c r="F137" s="255"/>
      <c r="G137" s="255"/>
      <c r="H137" s="255"/>
      <c r="I137" s="255"/>
      <c r="J137" s="255"/>
      <c r="K137" s="255"/>
      <c r="L137" s="253"/>
      <c r="M137" s="253"/>
      <c r="N137" s="253"/>
      <c r="O137" s="253"/>
      <c r="P137" s="5"/>
    </row>
    <row r="138" spans="1:16" ht="20">
      <c r="A138" s="6"/>
      <c r="B138" s="253"/>
      <c r="C138" s="253"/>
      <c r="D138" s="253"/>
      <c r="E138" s="256"/>
      <c r="F138" s="256"/>
      <c r="G138" s="256"/>
      <c r="H138" s="256"/>
      <c r="I138" s="256"/>
      <c r="J138" s="256"/>
      <c r="K138" s="256"/>
      <c r="L138" s="253"/>
      <c r="M138" s="253"/>
      <c r="N138" s="253"/>
      <c r="O138" s="253"/>
      <c r="P138" s="7"/>
    </row>
    <row r="139" spans="1:16" ht="18">
      <c r="A139" s="6"/>
      <c r="B139" s="253"/>
      <c r="C139" s="253"/>
      <c r="D139" s="253"/>
      <c r="E139" s="257" t="s">
        <v>2</v>
      </c>
      <c r="F139" s="257"/>
      <c r="G139" s="257"/>
      <c r="H139" s="257"/>
      <c r="I139" s="257"/>
      <c r="J139" s="257"/>
      <c r="K139" s="257"/>
      <c r="L139" s="253"/>
      <c r="M139" s="253"/>
      <c r="N139" s="253"/>
      <c r="O139" s="253"/>
      <c r="P139" s="7"/>
    </row>
    <row r="140" spans="1:16" ht="16" thickBot="1">
      <c r="A140" s="6"/>
      <c r="B140" s="253"/>
      <c r="C140" s="253"/>
      <c r="D140" s="253"/>
      <c r="E140" s="258"/>
      <c r="F140" s="258"/>
      <c r="G140" s="258"/>
      <c r="H140" s="258"/>
      <c r="I140" s="258"/>
      <c r="J140" s="258"/>
      <c r="K140" s="258"/>
      <c r="L140" s="253"/>
      <c r="M140" s="253"/>
      <c r="N140" s="253"/>
      <c r="O140" s="253"/>
      <c r="P140" s="7"/>
    </row>
    <row r="141" spans="1:16" ht="18">
      <c r="A141" s="8"/>
      <c r="B141" s="259" t="s">
        <v>3</v>
      </c>
      <c r="C141" s="260" t="s">
        <v>4</v>
      </c>
      <c r="D141" s="260" t="s">
        <v>5</v>
      </c>
      <c r="E141" s="260" t="s">
        <v>6</v>
      </c>
      <c r="F141" s="266" t="s">
        <v>7</v>
      </c>
      <c r="G141" s="259" t="s">
        <v>8</v>
      </c>
      <c r="H141" s="260"/>
      <c r="I141" s="260"/>
      <c r="J141" s="260"/>
      <c r="K141" s="266"/>
      <c r="L141" s="259" t="s">
        <v>9</v>
      </c>
      <c r="M141" s="260"/>
      <c r="N141" s="263" t="s">
        <v>10</v>
      </c>
      <c r="O141" s="266" t="s">
        <v>11</v>
      </c>
      <c r="P141" s="9"/>
    </row>
    <row r="142" spans="1:16" ht="18">
      <c r="A142" s="1"/>
      <c r="B142" s="261"/>
      <c r="C142" s="262"/>
      <c r="D142" s="262"/>
      <c r="E142" s="262"/>
      <c r="F142" s="267"/>
      <c r="G142" s="261" t="s">
        <v>12</v>
      </c>
      <c r="H142" s="270" t="s">
        <v>13</v>
      </c>
      <c r="I142" s="270"/>
      <c r="J142" s="270"/>
      <c r="K142" s="271"/>
      <c r="L142" s="261"/>
      <c r="M142" s="262"/>
      <c r="N142" s="264"/>
      <c r="O142" s="267"/>
      <c r="P142" s="5"/>
    </row>
    <row r="143" spans="1:16" ht="20" thickBot="1">
      <c r="A143" s="8"/>
      <c r="B143" s="269"/>
      <c r="C143" s="278"/>
      <c r="D143" s="278"/>
      <c r="E143" s="278"/>
      <c r="F143" s="268"/>
      <c r="G143" s="269"/>
      <c r="H143" s="10" t="s">
        <v>14</v>
      </c>
      <c r="I143" s="10" t="s">
        <v>15</v>
      </c>
      <c r="J143" s="10" t="s">
        <v>16</v>
      </c>
      <c r="K143" s="11" t="s">
        <v>17</v>
      </c>
      <c r="L143" s="12" t="s">
        <v>18</v>
      </c>
      <c r="M143" s="10" t="s">
        <v>19</v>
      </c>
      <c r="N143" s="265"/>
      <c r="O143" s="268"/>
      <c r="P143" s="9"/>
    </row>
    <row r="144" spans="1:16">
      <c r="A144" s="6"/>
      <c r="B144" s="61"/>
      <c r="C144" s="328" t="s">
        <v>66</v>
      </c>
      <c r="D144" s="328"/>
      <c r="E144" s="328"/>
      <c r="F144" s="329"/>
      <c r="G144" s="62"/>
      <c r="H144" s="330"/>
      <c r="I144" s="331"/>
      <c r="J144" s="331"/>
      <c r="K144" s="332"/>
      <c r="L144" s="353"/>
      <c r="M144" s="354"/>
      <c r="N144" s="354"/>
      <c r="O144" s="355"/>
      <c r="P144" s="7"/>
    </row>
    <row r="145" spans="1:16">
      <c r="A145" s="6"/>
      <c r="B145" s="16">
        <v>42</v>
      </c>
      <c r="C145" s="70" t="s">
        <v>57</v>
      </c>
      <c r="D145" s="17" t="s">
        <v>39</v>
      </c>
      <c r="E145" s="18"/>
      <c r="F145" s="26" t="s">
        <v>41</v>
      </c>
      <c r="G145" s="40"/>
      <c r="H145" s="41"/>
      <c r="I145" s="42"/>
      <c r="J145" s="42"/>
      <c r="K145" s="43"/>
      <c r="L145" s="44" t="s">
        <v>59</v>
      </c>
      <c r="M145" s="17">
        <v>0.94</v>
      </c>
      <c r="N145" s="25">
        <v>6576</v>
      </c>
      <c r="O145" s="26" t="s">
        <v>24</v>
      </c>
      <c r="P145" s="7"/>
    </row>
    <row r="146" spans="1:16">
      <c r="A146" s="6"/>
      <c r="B146" s="16">
        <v>43</v>
      </c>
      <c r="C146" s="70" t="s">
        <v>57</v>
      </c>
      <c r="D146" s="17" t="s">
        <v>39</v>
      </c>
      <c r="E146" s="18"/>
      <c r="F146" s="26" t="s">
        <v>65</v>
      </c>
      <c r="G146" s="40"/>
      <c r="H146" s="41"/>
      <c r="I146" s="42"/>
      <c r="J146" s="42"/>
      <c r="K146" s="43"/>
      <c r="L146" s="44" t="s">
        <v>59</v>
      </c>
      <c r="M146" s="17">
        <v>3.03</v>
      </c>
      <c r="N146" s="25">
        <v>6576</v>
      </c>
      <c r="O146" s="26" t="s">
        <v>24</v>
      </c>
      <c r="P146" s="7"/>
    </row>
    <row r="147" spans="1:16">
      <c r="A147" s="6"/>
      <c r="B147" s="29"/>
      <c r="C147" s="285" t="s">
        <v>67</v>
      </c>
      <c r="D147" s="285"/>
      <c r="E147" s="285"/>
      <c r="F147" s="286"/>
      <c r="G147" s="46"/>
      <c r="H147" s="336"/>
      <c r="I147" s="305"/>
      <c r="J147" s="305"/>
      <c r="K147" s="306"/>
      <c r="L147" s="356"/>
      <c r="M147" s="357"/>
      <c r="N147" s="357"/>
      <c r="O147" s="358"/>
      <c r="P147" s="7"/>
    </row>
    <row r="148" spans="1:16" s="92" customFormat="1" ht="30">
      <c r="A148" s="97"/>
      <c r="B148" s="81">
        <v>44</v>
      </c>
      <c r="C148" s="82" t="s">
        <v>57</v>
      </c>
      <c r="D148" s="82" t="s">
        <v>39</v>
      </c>
      <c r="E148" s="83" t="s">
        <v>89</v>
      </c>
      <c r="F148" s="84" t="s">
        <v>143</v>
      </c>
      <c r="G148" s="85">
        <v>600000</v>
      </c>
      <c r="H148" s="86"/>
      <c r="I148" s="87"/>
      <c r="J148" s="87"/>
      <c r="K148" s="88"/>
      <c r="L148" s="89" t="s">
        <v>68</v>
      </c>
      <c r="M148" s="82">
        <v>375</v>
      </c>
      <c r="N148" s="90">
        <v>5917</v>
      </c>
      <c r="O148" s="84" t="s">
        <v>24</v>
      </c>
      <c r="P148" s="97"/>
    </row>
    <row r="149" spans="1:16" s="92" customFormat="1" ht="30">
      <c r="A149" s="97"/>
      <c r="B149" s="81">
        <v>45</v>
      </c>
      <c r="C149" s="82" t="s">
        <v>57</v>
      </c>
      <c r="D149" s="82" t="s">
        <v>39</v>
      </c>
      <c r="E149" s="83" t="s">
        <v>89</v>
      </c>
      <c r="F149" s="84" t="s">
        <v>28</v>
      </c>
      <c r="G149" s="85"/>
      <c r="H149" s="86"/>
      <c r="I149" s="87"/>
      <c r="J149" s="87"/>
      <c r="K149" s="88"/>
      <c r="L149" s="89" t="s">
        <v>68</v>
      </c>
      <c r="M149" s="82">
        <v>455</v>
      </c>
      <c r="N149" s="90">
        <v>3858</v>
      </c>
      <c r="O149" s="84" t="s">
        <v>24</v>
      </c>
      <c r="P149" s="97"/>
    </row>
    <row r="150" spans="1:16">
      <c r="A150" s="15"/>
      <c r="B150" s="16">
        <v>46</v>
      </c>
      <c r="C150" s="17" t="s">
        <v>57</v>
      </c>
      <c r="D150" s="17" t="s">
        <v>39</v>
      </c>
      <c r="E150" s="18"/>
      <c r="F150" s="26"/>
      <c r="G150" s="40"/>
      <c r="H150" s="41"/>
      <c r="I150" s="42"/>
      <c r="J150" s="42"/>
      <c r="K150" s="43"/>
      <c r="L150" s="44" t="s">
        <v>68</v>
      </c>
      <c r="M150" s="17">
        <v>420</v>
      </c>
      <c r="N150" s="25">
        <v>5540</v>
      </c>
      <c r="O150" s="26" t="s">
        <v>24</v>
      </c>
      <c r="P150" s="15"/>
    </row>
    <row r="151" spans="1:16" ht="18">
      <c r="A151" s="34"/>
      <c r="B151" s="343" t="s">
        <v>69</v>
      </c>
      <c r="C151" s="344"/>
      <c r="D151" s="363"/>
      <c r="E151" s="364" t="s">
        <v>30</v>
      </c>
      <c r="F151" s="294"/>
      <c r="G151" s="66"/>
      <c r="H151" s="67">
        <v>0</v>
      </c>
      <c r="I151" s="67">
        <v>0</v>
      </c>
      <c r="J151" s="67">
        <v>0</v>
      </c>
      <c r="K151" s="68"/>
      <c r="L151" s="347"/>
      <c r="M151" s="348"/>
      <c r="N151" s="348"/>
      <c r="O151" s="349"/>
      <c r="P151" s="38"/>
    </row>
    <row r="152" spans="1:16">
      <c r="A152" s="6"/>
      <c r="B152" s="71"/>
      <c r="C152" s="320" t="s">
        <v>70</v>
      </c>
      <c r="D152" s="320"/>
      <c r="E152" s="320"/>
      <c r="F152" s="321"/>
      <c r="G152" s="39"/>
      <c r="H152" s="362"/>
      <c r="I152" s="323"/>
      <c r="J152" s="323"/>
      <c r="K152" s="324"/>
      <c r="L152" s="359"/>
      <c r="M152" s="360"/>
      <c r="N152" s="360"/>
      <c r="O152" s="361"/>
      <c r="P152" s="7"/>
    </row>
    <row r="153" spans="1:16" s="92" customFormat="1" ht="30">
      <c r="A153" s="80"/>
      <c r="B153" s="81">
        <v>47</v>
      </c>
      <c r="C153" s="94" t="s">
        <v>71</v>
      </c>
      <c r="D153" s="94" t="s">
        <v>72</v>
      </c>
      <c r="E153" s="156" t="s">
        <v>73</v>
      </c>
      <c r="F153" s="84" t="s">
        <v>28</v>
      </c>
      <c r="G153" s="85">
        <v>446502</v>
      </c>
      <c r="H153" s="86"/>
      <c r="I153" s="87"/>
      <c r="J153" s="87"/>
      <c r="K153" s="88"/>
      <c r="L153" s="89" t="s">
        <v>74</v>
      </c>
      <c r="M153" s="82">
        <v>2</v>
      </c>
      <c r="N153" s="90">
        <v>6</v>
      </c>
      <c r="O153" s="84" t="s">
        <v>75</v>
      </c>
      <c r="P153" s="91"/>
    </row>
    <row r="154" spans="1:16" ht="18">
      <c r="A154" s="34"/>
      <c r="B154" s="343" t="s">
        <v>76</v>
      </c>
      <c r="C154" s="344"/>
      <c r="D154" s="363"/>
      <c r="E154" s="364" t="s">
        <v>30</v>
      </c>
      <c r="F154" s="294"/>
      <c r="G154" s="66">
        <v>446502</v>
      </c>
      <c r="H154" s="67">
        <v>0</v>
      </c>
      <c r="I154" s="69">
        <v>0</v>
      </c>
      <c r="J154" s="69">
        <v>0</v>
      </c>
      <c r="K154" s="68"/>
      <c r="L154" s="356"/>
      <c r="M154" s="357"/>
      <c r="N154" s="357"/>
      <c r="O154" s="358"/>
      <c r="P154" s="38"/>
    </row>
    <row r="155" spans="1:16">
      <c r="A155" s="6"/>
      <c r="B155" s="29"/>
      <c r="C155" s="285" t="s">
        <v>77</v>
      </c>
      <c r="D155" s="285"/>
      <c r="E155" s="285"/>
      <c r="F155" s="286"/>
      <c r="G155" s="46">
        <v>315000</v>
      </c>
      <c r="H155" s="336"/>
      <c r="I155" s="305"/>
      <c r="J155" s="305"/>
      <c r="K155" s="306"/>
      <c r="L155" s="356"/>
      <c r="M155" s="357"/>
      <c r="N155" s="357"/>
      <c r="O155" s="358"/>
      <c r="P155" s="7"/>
    </row>
    <row r="156" spans="1:16" ht="45">
      <c r="A156" s="6"/>
      <c r="B156" s="16">
        <v>48</v>
      </c>
      <c r="C156" s="70" t="s">
        <v>71</v>
      </c>
      <c r="D156" s="70" t="s">
        <v>78</v>
      </c>
      <c r="E156" s="72" t="s">
        <v>79</v>
      </c>
      <c r="F156" s="26" t="s">
        <v>28</v>
      </c>
      <c r="G156" s="40"/>
      <c r="H156" s="41"/>
      <c r="I156" s="42"/>
      <c r="J156" s="42"/>
      <c r="K156" s="43"/>
      <c r="L156" s="44" t="s">
        <v>80</v>
      </c>
      <c r="M156" s="17">
        <v>1</v>
      </c>
      <c r="N156" s="25">
        <v>17661</v>
      </c>
      <c r="O156" s="26" t="s">
        <v>75</v>
      </c>
      <c r="P156" s="7"/>
    </row>
    <row r="157" spans="1:16" s="92" customFormat="1" ht="45">
      <c r="A157" s="80"/>
      <c r="B157" s="81">
        <v>49</v>
      </c>
      <c r="C157" s="94" t="s">
        <v>71</v>
      </c>
      <c r="D157" s="94" t="s">
        <v>78</v>
      </c>
      <c r="E157" s="83" t="s">
        <v>81</v>
      </c>
      <c r="F157" s="84" t="s">
        <v>28</v>
      </c>
      <c r="G157" s="85">
        <v>350000</v>
      </c>
      <c r="H157" s="86"/>
      <c r="I157" s="87"/>
      <c r="J157" s="87"/>
      <c r="K157" s="88"/>
      <c r="L157" s="89" t="s">
        <v>80</v>
      </c>
      <c r="M157" s="82">
        <v>2</v>
      </c>
      <c r="N157" s="90">
        <v>17661</v>
      </c>
      <c r="O157" s="84" t="s">
        <v>75</v>
      </c>
      <c r="P157" s="91"/>
    </row>
    <row r="158" spans="1:16" ht="18">
      <c r="A158" s="34"/>
      <c r="B158" s="343" t="s">
        <v>82</v>
      </c>
      <c r="C158" s="344"/>
      <c r="D158" s="363"/>
      <c r="E158" s="364" t="s">
        <v>30</v>
      </c>
      <c r="F158" s="294"/>
      <c r="G158" s="66">
        <v>315000</v>
      </c>
      <c r="H158" s="67">
        <v>0</v>
      </c>
      <c r="I158" s="69">
        <v>0</v>
      </c>
      <c r="J158" s="69">
        <v>0</v>
      </c>
      <c r="K158" s="68"/>
      <c r="L158" s="380"/>
      <c r="M158" s="381"/>
      <c r="N158" s="381"/>
      <c r="O158" s="382"/>
      <c r="P158" s="38"/>
    </row>
    <row r="159" spans="1:16">
      <c r="A159" s="6"/>
      <c r="B159" s="29"/>
      <c r="C159" s="285" t="s">
        <v>83</v>
      </c>
      <c r="D159" s="285"/>
      <c r="E159" s="285"/>
      <c r="F159" s="286"/>
      <c r="G159" s="46">
        <v>1108475.32</v>
      </c>
      <c r="H159" s="336"/>
      <c r="I159" s="305"/>
      <c r="J159" s="305"/>
      <c r="K159" s="306"/>
      <c r="L159" s="325"/>
      <c r="M159" s="323"/>
      <c r="N159" s="323"/>
      <c r="O159" s="324"/>
      <c r="P159" s="7"/>
    </row>
    <row r="160" spans="1:16" s="92" customFormat="1" ht="45">
      <c r="A160" s="80"/>
      <c r="B160" s="81">
        <v>50</v>
      </c>
      <c r="C160" s="94" t="s">
        <v>71</v>
      </c>
      <c r="D160" s="94" t="s">
        <v>84</v>
      </c>
      <c r="E160" s="160" t="s">
        <v>85</v>
      </c>
      <c r="F160" s="84" t="s">
        <v>28</v>
      </c>
      <c r="G160" s="85">
        <v>1108475.32</v>
      </c>
      <c r="H160" s="86"/>
      <c r="I160" s="87"/>
      <c r="J160" s="87"/>
      <c r="K160" s="88"/>
      <c r="L160" s="89" t="s">
        <v>74</v>
      </c>
      <c r="M160" s="82">
        <v>13</v>
      </c>
      <c r="N160" s="90">
        <v>35</v>
      </c>
      <c r="O160" s="84" t="s">
        <v>75</v>
      </c>
      <c r="P160" s="91"/>
    </row>
    <row r="161" spans="1:16" ht="18">
      <c r="A161" s="34"/>
      <c r="B161" s="343" t="s">
        <v>86</v>
      </c>
      <c r="C161" s="344"/>
      <c r="D161" s="363"/>
      <c r="E161" s="364" t="s">
        <v>30</v>
      </c>
      <c r="F161" s="294"/>
      <c r="G161" s="66">
        <v>1108475.32</v>
      </c>
      <c r="H161" s="67">
        <v>0</v>
      </c>
      <c r="I161" s="69">
        <v>0</v>
      </c>
      <c r="J161" s="69">
        <v>0</v>
      </c>
      <c r="K161" s="68"/>
      <c r="L161" s="371"/>
      <c r="M161" s="372"/>
      <c r="N161" s="372"/>
      <c r="O161" s="373"/>
      <c r="P161" s="38"/>
    </row>
    <row r="162" spans="1:16" ht="24" thickBot="1">
      <c r="A162" s="73"/>
      <c r="B162" s="377" t="s">
        <v>87</v>
      </c>
      <c r="C162" s="378"/>
      <c r="D162" s="378"/>
      <c r="E162" s="378"/>
      <c r="F162" s="379"/>
      <c r="G162" s="74">
        <f>G160+G157+G153+G148+G124+G123+G122+G121+G120+G119+G118+G117+G116+G115+G114+G113+G112+G111+G109+G108+G107+G104+G103+G100+G95+G94+G93+G70+G69+G68+G67+G65+G66+G64+G59+G58+G57+G56+G55+G54+G53+G29+G28+G13+G15+G16</f>
        <v>70004965.079999998</v>
      </c>
      <c r="H162" s="75">
        <v>0</v>
      </c>
      <c r="I162" s="76">
        <v>0</v>
      </c>
      <c r="J162" s="76">
        <v>0</v>
      </c>
      <c r="K162" s="77">
        <v>62332577.200000003</v>
      </c>
      <c r="L162" s="374"/>
      <c r="M162" s="375"/>
      <c r="N162" s="375"/>
      <c r="O162" s="376"/>
      <c r="P162" s="78"/>
    </row>
    <row r="163" spans="1:16">
      <c r="A163" s="6"/>
      <c r="B163" s="51"/>
      <c r="C163" s="51"/>
      <c r="D163" s="326"/>
      <c r="E163" s="52"/>
      <c r="F163" s="52"/>
      <c r="G163" s="327"/>
      <c r="H163" s="53"/>
      <c r="I163" s="53"/>
      <c r="J163" s="327"/>
      <c r="K163" s="327"/>
      <c r="L163" s="54"/>
      <c r="M163" s="326"/>
      <c r="N163" s="326"/>
      <c r="O163" s="326"/>
      <c r="P163" s="7"/>
    </row>
    <row r="164" spans="1:16" ht="16">
      <c r="A164" s="6"/>
      <c r="B164" s="51"/>
      <c r="C164" s="51"/>
      <c r="D164" s="326"/>
      <c r="E164" s="55"/>
      <c r="F164" s="55"/>
      <c r="G164" s="327"/>
      <c r="H164" s="56"/>
      <c r="I164" s="56"/>
      <c r="J164" s="327"/>
      <c r="K164" s="327"/>
      <c r="L164" s="57"/>
      <c r="M164" s="326"/>
      <c r="N164" s="326"/>
      <c r="O164" s="326"/>
      <c r="P164" s="7"/>
    </row>
    <row r="165" spans="1:16">
      <c r="A165" s="6"/>
      <c r="B165" s="51"/>
      <c r="C165" s="51"/>
      <c r="D165" s="51"/>
      <c r="E165" s="58"/>
      <c r="F165" s="58"/>
      <c r="G165" s="51"/>
      <c r="H165" s="58"/>
      <c r="I165" s="58"/>
      <c r="J165" s="326"/>
      <c r="K165" s="326"/>
      <c r="L165" s="59"/>
      <c r="M165" s="326"/>
      <c r="N165" s="326"/>
      <c r="O165" s="326"/>
      <c r="P165" s="7"/>
    </row>
    <row r="166" spans="1:16">
      <c r="A166" s="5"/>
      <c r="B166" s="1"/>
      <c r="C166" s="1"/>
      <c r="D166" s="1"/>
      <c r="E166" s="1"/>
      <c r="F166" s="2"/>
      <c r="G166" s="1"/>
      <c r="H166" s="1"/>
      <c r="I166" s="1"/>
      <c r="J166" s="1"/>
      <c r="K166" s="1"/>
      <c r="L166" s="1"/>
      <c r="M166" s="1"/>
      <c r="N166" s="3"/>
      <c r="O166" s="4"/>
      <c r="P166" s="5"/>
    </row>
    <row r="167" spans="1:16" ht="16">
      <c r="A167" s="5"/>
      <c r="B167" s="1"/>
      <c r="C167" s="1"/>
      <c r="D167" s="1"/>
      <c r="E167" s="1"/>
      <c r="F167" s="2"/>
      <c r="G167" s="1"/>
      <c r="H167" s="161">
        <v>69441034</v>
      </c>
      <c r="I167" s="1"/>
      <c r="J167" s="1"/>
      <c r="K167" s="1"/>
      <c r="L167" s="1"/>
      <c r="M167" s="1"/>
      <c r="N167" s="3"/>
      <c r="O167" s="4"/>
      <c r="P167" s="60"/>
    </row>
    <row r="168" spans="1:16">
      <c r="A168" s="5"/>
      <c r="B168" s="1"/>
      <c r="C168" s="1"/>
      <c r="D168" s="1"/>
      <c r="E168" s="1"/>
      <c r="F168" s="2"/>
      <c r="G168" s="1"/>
      <c r="H168" s="1"/>
      <c r="I168" s="1"/>
      <c r="J168" s="1"/>
      <c r="K168" s="1"/>
      <c r="L168" s="1"/>
      <c r="M168" s="1"/>
      <c r="N168" s="3"/>
      <c r="O168" s="4"/>
      <c r="P168" s="60"/>
    </row>
    <row r="169" spans="1:16">
      <c r="A169" s="5"/>
      <c r="B169" s="1"/>
      <c r="C169" s="1"/>
      <c r="D169" s="1"/>
      <c r="E169" s="1"/>
      <c r="F169" s="2"/>
      <c r="G169" s="1"/>
      <c r="H169" s="162">
        <f>G162-69441034</f>
        <v>563931.07999999821</v>
      </c>
      <c r="I169" s="1"/>
      <c r="J169" s="1"/>
      <c r="K169" s="1"/>
      <c r="L169" s="1"/>
      <c r="M169" s="1"/>
      <c r="N169" s="3"/>
      <c r="O169" s="4"/>
      <c r="P169" s="60"/>
    </row>
    <row r="170" spans="1:16">
      <c r="A170" s="5"/>
      <c r="B170" s="1"/>
      <c r="C170" s="1"/>
      <c r="D170" s="1"/>
      <c r="E170" s="1"/>
      <c r="F170" s="2"/>
      <c r="G170" s="1"/>
      <c r="H170" s="1"/>
      <c r="I170" s="1"/>
      <c r="J170" s="1"/>
      <c r="K170" s="1"/>
      <c r="L170" s="1"/>
      <c r="M170" s="1"/>
      <c r="N170" s="3"/>
      <c r="O170" s="4"/>
      <c r="P170" s="60"/>
    </row>
    <row r="171" spans="1:16">
      <c r="A171" s="5"/>
      <c r="B171" s="1"/>
      <c r="C171" s="1"/>
      <c r="D171" s="1"/>
      <c r="E171" s="1"/>
      <c r="F171" s="2"/>
      <c r="G171" s="1"/>
      <c r="H171" s="1"/>
      <c r="I171" s="1"/>
      <c r="J171" s="1"/>
      <c r="K171" s="1"/>
      <c r="L171" s="1"/>
      <c r="M171" s="1"/>
      <c r="N171" s="3"/>
      <c r="O171" s="4"/>
      <c r="P171" s="60"/>
    </row>
  </sheetData>
  <mergeCells count="182">
    <mergeCell ref="M125:O126"/>
    <mergeCell ref="J125:K126"/>
    <mergeCell ref="G125:G126"/>
    <mergeCell ref="D125:D126"/>
    <mergeCell ref="J165:K165"/>
    <mergeCell ref="M165:O165"/>
    <mergeCell ref="B161:D161"/>
    <mergeCell ref="E161:F161"/>
    <mergeCell ref="L161:O162"/>
    <mergeCell ref="B162:F162"/>
    <mergeCell ref="D163:D164"/>
    <mergeCell ref="G163:G164"/>
    <mergeCell ref="J163:K164"/>
    <mergeCell ref="M163:O164"/>
    <mergeCell ref="B154:D154"/>
    <mergeCell ref="E154:F154"/>
    <mergeCell ref="L154:O155"/>
    <mergeCell ref="C155:F155"/>
    <mergeCell ref="H155:K155"/>
    <mergeCell ref="B158:D158"/>
    <mergeCell ref="E158:F158"/>
    <mergeCell ref="L158:O159"/>
    <mergeCell ref="C159:F159"/>
    <mergeCell ref="H159:K159"/>
    <mergeCell ref="C147:F147"/>
    <mergeCell ref="H147:K147"/>
    <mergeCell ref="L147:O147"/>
    <mergeCell ref="B151:D151"/>
    <mergeCell ref="E151:F151"/>
    <mergeCell ref="L151:O152"/>
    <mergeCell ref="C152:F152"/>
    <mergeCell ref="H152:K152"/>
    <mergeCell ref="L141:M142"/>
    <mergeCell ref="N141:N143"/>
    <mergeCell ref="O141:O143"/>
    <mergeCell ref="G142:G143"/>
    <mergeCell ref="H142:K142"/>
    <mergeCell ref="C144:F144"/>
    <mergeCell ref="H144:K144"/>
    <mergeCell ref="L144:O144"/>
    <mergeCell ref="B141:B143"/>
    <mergeCell ref="C141:C143"/>
    <mergeCell ref="D141:D143"/>
    <mergeCell ref="E141:E143"/>
    <mergeCell ref="F141:F143"/>
    <mergeCell ref="G141:K141"/>
    <mergeCell ref="J127:K127"/>
    <mergeCell ref="M127:O127"/>
    <mergeCell ref="B135:D140"/>
    <mergeCell ref="E135:K135"/>
    <mergeCell ref="L135:O140"/>
    <mergeCell ref="E136:K136"/>
    <mergeCell ref="E137:K137"/>
    <mergeCell ref="E138:K138"/>
    <mergeCell ref="E139:K139"/>
    <mergeCell ref="E140:K140"/>
    <mergeCell ref="C110:F110"/>
    <mergeCell ref="H110:K110"/>
    <mergeCell ref="L110:O110"/>
    <mergeCell ref="B101:D101"/>
    <mergeCell ref="E101:F101"/>
    <mergeCell ref="L101:O102"/>
    <mergeCell ref="C102:F102"/>
    <mergeCell ref="H102:K102"/>
    <mergeCell ref="B105:D105"/>
    <mergeCell ref="E105:F105"/>
    <mergeCell ref="L105:O106"/>
    <mergeCell ref="C106:F106"/>
    <mergeCell ref="H106:K106"/>
    <mergeCell ref="C96:F96"/>
    <mergeCell ref="H96:K96"/>
    <mergeCell ref="L96:O96"/>
    <mergeCell ref="B98:D98"/>
    <mergeCell ref="E98:F98"/>
    <mergeCell ref="L98:O99"/>
    <mergeCell ref="C99:F99"/>
    <mergeCell ref="H99:K99"/>
    <mergeCell ref="L88:M89"/>
    <mergeCell ref="N88:N90"/>
    <mergeCell ref="O88:O90"/>
    <mergeCell ref="G89:G90"/>
    <mergeCell ref="H89:K89"/>
    <mergeCell ref="C91:F91"/>
    <mergeCell ref="H91:K91"/>
    <mergeCell ref="L91:O91"/>
    <mergeCell ref="B88:B90"/>
    <mergeCell ref="C88:C90"/>
    <mergeCell ref="D88:D90"/>
    <mergeCell ref="E88:E90"/>
    <mergeCell ref="F88:F90"/>
    <mergeCell ref="G88:K88"/>
    <mergeCell ref="J74:K74"/>
    <mergeCell ref="M74:O74"/>
    <mergeCell ref="B82:D87"/>
    <mergeCell ref="E82:K82"/>
    <mergeCell ref="L82:O87"/>
    <mergeCell ref="E83:K83"/>
    <mergeCell ref="E84:K84"/>
    <mergeCell ref="E85:K85"/>
    <mergeCell ref="E86:K86"/>
    <mergeCell ref="E87:K87"/>
    <mergeCell ref="C63:F63"/>
    <mergeCell ref="H63:K63"/>
    <mergeCell ref="L63:O63"/>
    <mergeCell ref="B71:D71"/>
    <mergeCell ref="L71:O71"/>
    <mergeCell ref="D72:D73"/>
    <mergeCell ref="G72:G73"/>
    <mergeCell ref="J72:K73"/>
    <mergeCell ref="M72:O73"/>
    <mergeCell ref="L49:M50"/>
    <mergeCell ref="N49:N51"/>
    <mergeCell ref="O49:O51"/>
    <mergeCell ref="G50:G51"/>
    <mergeCell ref="H50:K50"/>
    <mergeCell ref="C52:F52"/>
    <mergeCell ref="H52:K52"/>
    <mergeCell ref="L52:O52"/>
    <mergeCell ref="B49:B51"/>
    <mergeCell ref="C49:C51"/>
    <mergeCell ref="D49:D51"/>
    <mergeCell ref="E49:E51"/>
    <mergeCell ref="F49:F51"/>
    <mergeCell ref="G49:K49"/>
    <mergeCell ref="B43:D48"/>
    <mergeCell ref="E43:K43"/>
    <mergeCell ref="L43:O48"/>
    <mergeCell ref="E44:K44"/>
    <mergeCell ref="E45:K45"/>
    <mergeCell ref="E46:K46"/>
    <mergeCell ref="E47:K47"/>
    <mergeCell ref="E48:K48"/>
    <mergeCell ref="D33:D34"/>
    <mergeCell ref="G33:G34"/>
    <mergeCell ref="J33:K34"/>
    <mergeCell ref="M33:O34"/>
    <mergeCell ref="J35:K35"/>
    <mergeCell ref="M35:O35"/>
    <mergeCell ref="C27:F27"/>
    <mergeCell ref="H27:K27"/>
    <mergeCell ref="L27:O27"/>
    <mergeCell ref="B32:D32"/>
    <mergeCell ref="E32:F32"/>
    <mergeCell ref="L32:O32"/>
    <mergeCell ref="C23:F23"/>
    <mergeCell ref="H23:K23"/>
    <mergeCell ref="L23:O23"/>
    <mergeCell ref="C25:F25"/>
    <mergeCell ref="H25:K25"/>
    <mergeCell ref="L25:O25"/>
    <mergeCell ref="C14:F14"/>
    <mergeCell ref="H14:K14"/>
    <mergeCell ref="L14:O14"/>
    <mergeCell ref="C17:F17"/>
    <mergeCell ref="L17:O17"/>
    <mergeCell ref="B19:D19"/>
    <mergeCell ref="E19:F19"/>
    <mergeCell ref="L19:O20"/>
    <mergeCell ref="C20:F20"/>
    <mergeCell ref="H20:K20"/>
    <mergeCell ref="C11:F11"/>
    <mergeCell ref="H11:K11"/>
    <mergeCell ref="L11:O11"/>
    <mergeCell ref="B8:B10"/>
    <mergeCell ref="C8:C10"/>
    <mergeCell ref="D8:D10"/>
    <mergeCell ref="E8:E10"/>
    <mergeCell ref="F8:F10"/>
    <mergeCell ref="G8:K8"/>
    <mergeCell ref="B2:D7"/>
    <mergeCell ref="E2:K2"/>
    <mergeCell ref="L2:O7"/>
    <mergeCell ref="E3:K3"/>
    <mergeCell ref="E4:K4"/>
    <mergeCell ref="E5:K5"/>
    <mergeCell ref="E6:K6"/>
    <mergeCell ref="E7:K7"/>
    <mergeCell ref="L8:M9"/>
    <mergeCell ref="N8:N10"/>
    <mergeCell ref="O8:O10"/>
    <mergeCell ref="G9:G10"/>
    <mergeCell ref="H9:K9"/>
  </mergeCells>
  <pageMargins left="0.25" right="0.25" top="0.75" bottom="0.75" header="0.3" footer="0.3"/>
  <pageSetup scale="35" orientation="landscape" r:id="rId1"/>
  <rowBreaks count="3" manualBreakCount="3">
    <brk id="41" max="16383" man="1"/>
    <brk id="80" max="16383" man="1"/>
    <brk id="133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CE21E-B108-4C74-A0A1-D69331E94B2B}">
  <sheetPr>
    <pageSetUpPr fitToPage="1"/>
  </sheetPr>
  <dimension ref="A1:T120"/>
  <sheetViews>
    <sheetView tabSelected="1" view="pageBreakPreview" zoomScale="25" zoomScaleNormal="73" zoomScaleSheetLayoutView="75" workbookViewId="0">
      <selection activeCell="G138" sqref="G138"/>
    </sheetView>
  </sheetViews>
  <sheetFormatPr baseColWidth="10" defaultRowHeight="15"/>
  <cols>
    <col min="1" max="1" width="17.6640625" customWidth="1"/>
    <col min="2" max="2" width="30.6640625" customWidth="1"/>
    <col min="3" max="3" width="55.5" customWidth="1"/>
    <col min="4" max="4" width="90.83203125" customWidth="1"/>
    <col min="5" max="5" width="31.33203125" customWidth="1"/>
    <col min="6" max="6" width="23.6640625" customWidth="1"/>
    <col min="7" max="8" width="42.6640625" customWidth="1"/>
    <col min="9" max="9" width="19.33203125" customWidth="1"/>
    <col min="10" max="10" width="32.83203125" customWidth="1"/>
    <col min="11" max="15" width="34.5" customWidth="1"/>
    <col min="16" max="16" width="22.83203125" customWidth="1"/>
    <col min="17" max="17" width="20.83203125" customWidth="1"/>
    <col min="18" max="18" width="18.5" customWidth="1"/>
    <col min="19" max="19" width="19.1640625" customWidth="1"/>
    <col min="20" max="20" width="19.5" customWidth="1"/>
  </cols>
  <sheetData>
    <row r="1" spans="1:20" ht="24" customHeight="1">
      <c r="A1" s="1"/>
      <c r="B1" s="1"/>
      <c r="C1" s="1"/>
      <c r="D1" s="1"/>
      <c r="E1" s="2"/>
      <c r="F1" s="4"/>
      <c r="G1" s="4"/>
      <c r="H1" s="4"/>
      <c r="I1" s="3"/>
      <c r="J1" s="1"/>
      <c r="K1" s="1"/>
      <c r="L1" s="1"/>
      <c r="M1" s="1"/>
      <c r="N1" s="1"/>
      <c r="O1" s="1"/>
      <c r="P1" s="1"/>
      <c r="Q1" s="168" t="s">
        <v>281</v>
      </c>
      <c r="R1" s="168"/>
      <c r="S1" s="168"/>
      <c r="T1" s="5"/>
    </row>
    <row r="2" spans="1:20" ht="23">
      <c r="C2" s="170"/>
      <c r="D2" s="170" t="s">
        <v>182</v>
      </c>
      <c r="E2" s="170"/>
      <c r="F2" s="170"/>
      <c r="G2" s="170"/>
      <c r="H2" s="170"/>
      <c r="I2" s="170"/>
      <c r="J2" s="170"/>
      <c r="T2" s="5"/>
    </row>
    <row r="3" spans="1:20" ht="20">
      <c r="C3" s="170"/>
      <c r="D3" s="170" t="s">
        <v>360</v>
      </c>
      <c r="E3" s="170"/>
      <c r="F3" s="170"/>
      <c r="G3" s="170"/>
      <c r="H3" s="170"/>
      <c r="I3" s="170"/>
      <c r="J3" s="170"/>
      <c r="T3" s="5"/>
    </row>
    <row r="4" spans="1:20" ht="20">
      <c r="A4" s="171"/>
      <c r="B4" s="171"/>
      <c r="C4" s="171"/>
      <c r="D4" s="391" t="s">
        <v>282</v>
      </c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197"/>
      <c r="S4" s="197"/>
      <c r="T4" s="7"/>
    </row>
    <row r="5" spans="1:20" ht="24" customHeight="1" thickBot="1">
      <c r="A5" s="171"/>
      <c r="B5" s="171"/>
      <c r="C5" s="171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194"/>
      <c r="S5" s="194"/>
      <c r="T5" s="7"/>
    </row>
    <row r="6" spans="1:20" ht="33.75" customHeight="1">
      <c r="A6" s="383" t="s">
        <v>178</v>
      </c>
      <c r="B6" s="392" t="s">
        <v>179</v>
      </c>
      <c r="C6" s="383" t="s">
        <v>176</v>
      </c>
      <c r="D6" s="392" t="s">
        <v>361</v>
      </c>
      <c r="E6" s="383" t="s">
        <v>7</v>
      </c>
      <c r="F6" s="383" t="s">
        <v>181</v>
      </c>
      <c r="G6" s="383" t="s">
        <v>249</v>
      </c>
      <c r="H6" s="405" t="s">
        <v>362</v>
      </c>
      <c r="I6" s="396" t="s">
        <v>180</v>
      </c>
      <c r="J6" s="395" t="s">
        <v>271</v>
      </c>
      <c r="K6" s="392"/>
      <c r="L6" s="392"/>
      <c r="M6" s="392"/>
      <c r="N6" s="392"/>
      <c r="O6" s="392"/>
      <c r="P6" s="392"/>
      <c r="Q6" s="392"/>
      <c r="R6" s="412" t="s">
        <v>278</v>
      </c>
      <c r="S6" s="413"/>
      <c r="T6" s="9"/>
    </row>
    <row r="7" spans="1:20" ht="17.5" customHeight="1">
      <c r="A7" s="384"/>
      <c r="B7" s="393"/>
      <c r="C7" s="384"/>
      <c r="D7" s="393"/>
      <c r="E7" s="384"/>
      <c r="F7" s="384"/>
      <c r="G7" s="384"/>
      <c r="H7" s="406"/>
      <c r="I7" s="397"/>
      <c r="J7" s="399" t="s">
        <v>272</v>
      </c>
      <c r="K7" s="408" t="s">
        <v>273</v>
      </c>
      <c r="L7" s="399" t="s">
        <v>274</v>
      </c>
      <c r="M7" s="399" t="s">
        <v>275</v>
      </c>
      <c r="N7" s="399" t="s">
        <v>276</v>
      </c>
      <c r="O7" s="401" t="s">
        <v>277</v>
      </c>
      <c r="P7" s="401" t="s">
        <v>373</v>
      </c>
      <c r="Q7" s="403" t="s">
        <v>363</v>
      </c>
      <c r="R7" s="401" t="s">
        <v>279</v>
      </c>
      <c r="S7" s="410" t="s">
        <v>280</v>
      </c>
      <c r="T7" s="5"/>
    </row>
    <row r="8" spans="1:20" ht="22.5" customHeight="1" thickBot="1">
      <c r="A8" s="385"/>
      <c r="B8" s="394"/>
      <c r="C8" s="385"/>
      <c r="D8" s="394"/>
      <c r="E8" s="385"/>
      <c r="F8" s="385"/>
      <c r="G8" s="385"/>
      <c r="H8" s="407"/>
      <c r="I8" s="398"/>
      <c r="J8" s="400"/>
      <c r="K8" s="409"/>
      <c r="L8" s="400"/>
      <c r="M8" s="400"/>
      <c r="N8" s="400"/>
      <c r="O8" s="402"/>
      <c r="P8" s="402"/>
      <c r="Q8" s="404"/>
      <c r="R8" s="402"/>
      <c r="S8" s="411"/>
      <c r="T8" s="9"/>
    </row>
    <row r="9" spans="1:20" s="164" customFormat="1" ht="25.5" customHeight="1">
      <c r="A9" s="189"/>
      <c r="B9" s="388" t="s">
        <v>189</v>
      </c>
      <c r="C9" s="388"/>
      <c r="D9" s="388"/>
      <c r="E9" s="388"/>
      <c r="F9" s="195"/>
      <c r="G9" s="195"/>
      <c r="H9" s="195"/>
      <c r="I9" s="195"/>
      <c r="J9" s="177">
        <f>SUM(J10:J11)</f>
        <v>2259023.6100000003</v>
      </c>
      <c r="K9" s="177">
        <f>SUM(K10:K11)</f>
        <v>2259023.6100000003</v>
      </c>
      <c r="L9" s="177">
        <f t="shared" ref="L9:P9" si="0">SUM(L10:L11)</f>
        <v>2259023.6100000003</v>
      </c>
      <c r="M9" s="177">
        <f t="shared" si="0"/>
        <v>2259023.6100000003</v>
      </c>
      <c r="N9" s="177">
        <f t="shared" si="0"/>
        <v>2259023.6100000003</v>
      </c>
      <c r="O9" s="177">
        <f t="shared" si="0"/>
        <v>2259023.6100000003</v>
      </c>
      <c r="P9" s="177">
        <f t="shared" si="0"/>
        <v>0</v>
      </c>
      <c r="Q9" s="180"/>
      <c r="R9" s="203"/>
      <c r="S9" s="241"/>
      <c r="T9" s="38"/>
    </row>
    <row r="10" spans="1:20" ht="47" customHeight="1">
      <c r="A10" s="178">
        <v>1</v>
      </c>
      <c r="B10" s="176" t="s">
        <v>163</v>
      </c>
      <c r="C10" s="176" t="s">
        <v>162</v>
      </c>
      <c r="D10" s="179" t="s">
        <v>188</v>
      </c>
      <c r="E10" s="176" t="s">
        <v>28</v>
      </c>
      <c r="F10" s="198" t="s">
        <v>24</v>
      </c>
      <c r="G10" s="198" t="s">
        <v>250</v>
      </c>
      <c r="H10" s="198" t="s">
        <v>364</v>
      </c>
      <c r="I10" s="181">
        <v>1740</v>
      </c>
      <c r="J10" s="180">
        <v>769485.5</v>
      </c>
      <c r="K10" s="180">
        <v>769485.5</v>
      </c>
      <c r="L10" s="180">
        <v>769485.5</v>
      </c>
      <c r="M10" s="180">
        <v>769485.5</v>
      </c>
      <c r="N10" s="180">
        <v>769485.5</v>
      </c>
      <c r="O10" s="180">
        <v>769485.5</v>
      </c>
      <c r="P10" s="180">
        <v>0</v>
      </c>
      <c r="Q10" s="180">
        <v>0</v>
      </c>
      <c r="R10" s="206">
        <v>1</v>
      </c>
      <c r="S10" s="242">
        <v>1</v>
      </c>
      <c r="T10" s="15"/>
    </row>
    <row r="11" spans="1:20" s="164" customFormat="1" ht="62" customHeight="1">
      <c r="A11" s="178">
        <v>2</v>
      </c>
      <c r="B11" s="176" t="s">
        <v>163</v>
      </c>
      <c r="C11" s="176" t="s">
        <v>162</v>
      </c>
      <c r="D11" s="179" t="s">
        <v>283</v>
      </c>
      <c r="E11" s="176" t="s">
        <v>223</v>
      </c>
      <c r="F11" s="198" t="s">
        <v>24</v>
      </c>
      <c r="G11" s="198" t="s">
        <v>284</v>
      </c>
      <c r="H11" s="198" t="s">
        <v>365</v>
      </c>
      <c r="I11" s="181">
        <v>322</v>
      </c>
      <c r="J11" s="180">
        <v>1489538.11</v>
      </c>
      <c r="K11" s="180">
        <v>1489538.11</v>
      </c>
      <c r="L11" s="180">
        <v>1489538.11</v>
      </c>
      <c r="M11" s="180">
        <v>1489538.11</v>
      </c>
      <c r="N11" s="180">
        <v>1489538.11</v>
      </c>
      <c r="O11" s="180">
        <v>1489538.11</v>
      </c>
      <c r="P11" s="180">
        <v>0</v>
      </c>
      <c r="Q11" s="180">
        <v>0</v>
      </c>
      <c r="R11" s="206">
        <v>1</v>
      </c>
      <c r="S11" s="242">
        <v>1</v>
      </c>
      <c r="T11" s="172"/>
    </row>
    <row r="12" spans="1:20" s="165" customFormat="1" ht="18">
      <c r="A12" s="343" t="s">
        <v>198</v>
      </c>
      <c r="B12" s="344"/>
      <c r="C12" s="344"/>
      <c r="D12" s="387" t="s">
        <v>30</v>
      </c>
      <c r="E12" s="387"/>
      <c r="F12" s="201"/>
      <c r="G12" s="188"/>
      <c r="H12" s="188"/>
      <c r="I12" s="188"/>
      <c r="J12" s="229">
        <f>SUM(J10:J11)</f>
        <v>2259023.6100000003</v>
      </c>
      <c r="K12" s="229">
        <f>SUM(K10:K11)</f>
        <v>2259023.6100000003</v>
      </c>
      <c r="L12" s="229">
        <f>L11+L10</f>
        <v>2259023.6100000003</v>
      </c>
      <c r="M12" s="229">
        <f>M11+M10</f>
        <v>2259023.6100000003</v>
      </c>
      <c r="N12" s="229">
        <f>N11+N10</f>
        <v>2259023.6100000003</v>
      </c>
      <c r="O12" s="229">
        <f>O11+O10</f>
        <v>2259023.6100000003</v>
      </c>
      <c r="P12" s="229">
        <f>P11+P10</f>
        <v>0</v>
      </c>
      <c r="Q12" s="183">
        <f>Q10</f>
        <v>0</v>
      </c>
      <c r="R12" s="204"/>
      <c r="S12" s="243"/>
      <c r="T12" s="163"/>
    </row>
    <row r="13" spans="1:20" s="164" customFormat="1" ht="26.5" customHeight="1">
      <c r="A13" s="184"/>
      <c r="B13" s="386" t="s">
        <v>190</v>
      </c>
      <c r="C13" s="386"/>
      <c r="D13" s="389"/>
      <c r="E13" s="386"/>
      <c r="F13" s="202"/>
      <c r="G13" s="196"/>
      <c r="H13" s="196"/>
      <c r="I13" s="196"/>
      <c r="J13" s="183">
        <f>SUM(J14:J18)</f>
        <v>7556636.8700000001</v>
      </c>
      <c r="K13" s="183">
        <f>SUM(K14:K18)</f>
        <v>7556636.8700000001</v>
      </c>
      <c r="L13" s="183">
        <f t="shared" ref="L13:P13" si="1">SUM(L14:L18)</f>
        <v>7556636.8700000001</v>
      </c>
      <c r="M13" s="183">
        <f t="shared" si="1"/>
        <v>7556636.8700000001</v>
      </c>
      <c r="N13" s="183">
        <f t="shared" si="1"/>
        <v>7556636.8700000001</v>
      </c>
      <c r="O13" s="183">
        <f t="shared" si="1"/>
        <v>7556636.8700000001</v>
      </c>
      <c r="P13" s="183">
        <f t="shared" si="1"/>
        <v>2500000</v>
      </c>
      <c r="Q13" s="183">
        <v>0</v>
      </c>
      <c r="R13" s="204"/>
      <c r="S13" s="243"/>
      <c r="T13" s="38"/>
    </row>
    <row r="14" spans="1:20" s="164" customFormat="1" ht="76.5" customHeight="1">
      <c r="A14" s="178">
        <v>3</v>
      </c>
      <c r="B14" s="176" t="s">
        <v>163</v>
      </c>
      <c r="C14" s="198" t="s">
        <v>187</v>
      </c>
      <c r="D14" s="252" t="s">
        <v>199</v>
      </c>
      <c r="E14" s="251" t="s">
        <v>184</v>
      </c>
      <c r="F14" s="198" t="s">
        <v>197</v>
      </c>
      <c r="G14" s="198"/>
      <c r="H14" s="198" t="s">
        <v>366</v>
      </c>
      <c r="I14" s="181">
        <v>284</v>
      </c>
      <c r="J14" s="180">
        <v>1000000</v>
      </c>
      <c r="K14" s="180">
        <v>1000000</v>
      </c>
      <c r="L14" s="180">
        <v>1000000</v>
      </c>
      <c r="M14" s="180">
        <v>1000000</v>
      </c>
      <c r="N14" s="180">
        <v>1000000</v>
      </c>
      <c r="O14" s="180">
        <v>1000000</v>
      </c>
      <c r="P14" s="180">
        <v>2500000</v>
      </c>
      <c r="Q14" s="180">
        <v>0</v>
      </c>
      <c r="R14" s="206">
        <v>1</v>
      </c>
      <c r="S14" s="242">
        <v>1</v>
      </c>
      <c r="T14" s="38"/>
    </row>
    <row r="15" spans="1:20" s="164" customFormat="1" ht="62" customHeight="1">
      <c r="A15" s="178">
        <v>4</v>
      </c>
      <c r="B15" s="176" t="s">
        <v>163</v>
      </c>
      <c r="C15" s="198" t="s">
        <v>187</v>
      </c>
      <c r="D15" s="252" t="s">
        <v>200</v>
      </c>
      <c r="E15" s="251" t="s">
        <v>185</v>
      </c>
      <c r="F15" s="198" t="s">
        <v>24</v>
      </c>
      <c r="G15" s="198" t="s">
        <v>264</v>
      </c>
      <c r="H15" s="198" t="s">
        <v>367</v>
      </c>
      <c r="I15" s="181">
        <v>150</v>
      </c>
      <c r="J15" s="180">
        <v>2070492.79</v>
      </c>
      <c r="K15" s="180">
        <v>2070492.79</v>
      </c>
      <c r="L15" s="180">
        <v>2070492.79</v>
      </c>
      <c r="M15" s="180">
        <v>2070492.79</v>
      </c>
      <c r="N15" s="180">
        <v>2070492.79</v>
      </c>
      <c r="O15" s="180">
        <v>2070492.79</v>
      </c>
      <c r="P15" s="180">
        <v>0</v>
      </c>
      <c r="Q15" s="180">
        <v>0</v>
      </c>
      <c r="R15" s="206">
        <v>1</v>
      </c>
      <c r="S15" s="242">
        <v>1</v>
      </c>
      <c r="T15" s="38"/>
    </row>
    <row r="16" spans="1:20" s="164" customFormat="1" ht="62" customHeight="1">
      <c r="A16" s="178">
        <v>5</v>
      </c>
      <c r="B16" s="176" t="s">
        <v>163</v>
      </c>
      <c r="C16" s="198" t="s">
        <v>187</v>
      </c>
      <c r="D16" s="252" t="s">
        <v>201</v>
      </c>
      <c r="E16" s="251" t="s">
        <v>28</v>
      </c>
      <c r="F16" s="198" t="s">
        <v>24</v>
      </c>
      <c r="G16" s="198" t="s">
        <v>349</v>
      </c>
      <c r="H16" s="198" t="s">
        <v>368</v>
      </c>
      <c r="I16" s="181">
        <v>479</v>
      </c>
      <c r="J16" s="180">
        <v>1228747.2</v>
      </c>
      <c r="K16" s="180">
        <v>1228747.2</v>
      </c>
      <c r="L16" s="180">
        <v>1228747.2</v>
      </c>
      <c r="M16" s="180">
        <v>1228747.2</v>
      </c>
      <c r="N16" s="180">
        <v>1228747.2</v>
      </c>
      <c r="O16" s="180">
        <v>1228747.2</v>
      </c>
      <c r="P16" s="180">
        <v>0</v>
      </c>
      <c r="Q16" s="180">
        <v>0</v>
      </c>
      <c r="R16" s="206">
        <v>1</v>
      </c>
      <c r="S16" s="242">
        <v>1</v>
      </c>
      <c r="T16" s="38"/>
    </row>
    <row r="17" spans="1:20" s="164" customFormat="1" ht="55.25" customHeight="1">
      <c r="A17" s="178">
        <v>6</v>
      </c>
      <c r="B17" s="176" t="s">
        <v>163</v>
      </c>
      <c r="C17" s="198" t="s">
        <v>187</v>
      </c>
      <c r="D17" s="252" t="s">
        <v>202</v>
      </c>
      <c r="E17" s="251" t="s">
        <v>28</v>
      </c>
      <c r="F17" s="198" t="s">
        <v>24</v>
      </c>
      <c r="G17" s="198" t="s">
        <v>287</v>
      </c>
      <c r="H17" s="198" t="s">
        <v>369</v>
      </c>
      <c r="I17" s="181">
        <v>100</v>
      </c>
      <c r="J17" s="180">
        <v>1957396.88</v>
      </c>
      <c r="K17" s="180">
        <v>1957396.88</v>
      </c>
      <c r="L17" s="180">
        <v>1957396.88</v>
      </c>
      <c r="M17" s="180">
        <v>1957396.88</v>
      </c>
      <c r="N17" s="180">
        <v>1957396.88</v>
      </c>
      <c r="O17" s="180">
        <v>1957396.88</v>
      </c>
      <c r="P17" s="180">
        <v>0</v>
      </c>
      <c r="Q17" s="180">
        <v>0</v>
      </c>
      <c r="R17" s="206">
        <v>1</v>
      </c>
      <c r="S17" s="242">
        <v>1</v>
      </c>
      <c r="T17" s="38"/>
    </row>
    <row r="18" spans="1:20" s="164" customFormat="1" ht="63" customHeight="1">
      <c r="A18" s="178">
        <v>7</v>
      </c>
      <c r="B18" s="176" t="s">
        <v>163</v>
      </c>
      <c r="C18" s="198" t="s">
        <v>187</v>
      </c>
      <c r="D18" s="252" t="s">
        <v>285</v>
      </c>
      <c r="E18" s="251" t="s">
        <v>286</v>
      </c>
      <c r="F18" s="198" t="s">
        <v>24</v>
      </c>
      <c r="G18" s="198" t="s">
        <v>288</v>
      </c>
      <c r="H18" s="198" t="s">
        <v>369</v>
      </c>
      <c r="I18" s="181">
        <v>150</v>
      </c>
      <c r="J18" s="180">
        <v>1300000</v>
      </c>
      <c r="K18" s="180">
        <v>1300000</v>
      </c>
      <c r="L18" s="180">
        <v>1300000</v>
      </c>
      <c r="M18" s="180">
        <v>1300000</v>
      </c>
      <c r="N18" s="180">
        <v>1300000</v>
      </c>
      <c r="O18" s="180">
        <v>1300000</v>
      </c>
      <c r="P18" s="180">
        <v>0</v>
      </c>
      <c r="Q18" s="180">
        <v>0</v>
      </c>
      <c r="R18" s="206">
        <v>1</v>
      </c>
      <c r="S18" s="242">
        <v>1</v>
      </c>
      <c r="T18" s="38"/>
    </row>
    <row r="19" spans="1:20" s="165" customFormat="1" ht="18">
      <c r="A19" s="343" t="s">
        <v>186</v>
      </c>
      <c r="B19" s="344"/>
      <c r="C19" s="344"/>
      <c r="D19" s="390" t="s">
        <v>30</v>
      </c>
      <c r="E19" s="387"/>
      <c r="F19" s="201"/>
      <c r="G19" s="188"/>
      <c r="H19" s="188"/>
      <c r="I19" s="188"/>
      <c r="J19" s="229">
        <f t="shared" ref="J19:P19" si="2">SUM(J14:J18)</f>
        <v>7556636.8700000001</v>
      </c>
      <c r="K19" s="229">
        <f t="shared" si="2"/>
        <v>7556636.8700000001</v>
      </c>
      <c r="L19" s="229">
        <f t="shared" si="2"/>
        <v>7556636.8700000001</v>
      </c>
      <c r="M19" s="229">
        <f t="shared" si="2"/>
        <v>7556636.8700000001</v>
      </c>
      <c r="N19" s="229">
        <f t="shared" si="2"/>
        <v>7556636.8700000001</v>
      </c>
      <c r="O19" s="229">
        <f t="shared" si="2"/>
        <v>7556636.8700000001</v>
      </c>
      <c r="P19" s="229">
        <f t="shared" si="2"/>
        <v>2500000</v>
      </c>
      <c r="Q19" s="183">
        <f>Q17</f>
        <v>0</v>
      </c>
      <c r="R19" s="204"/>
      <c r="S19" s="243"/>
      <c r="T19" s="163"/>
    </row>
    <row r="20" spans="1:20" s="164" customFormat="1" ht="18">
      <c r="A20" s="184"/>
      <c r="B20" s="386" t="s">
        <v>205</v>
      </c>
      <c r="C20" s="386"/>
      <c r="D20" s="386"/>
      <c r="E20" s="386"/>
      <c r="F20" s="202"/>
      <c r="G20" s="196"/>
      <c r="H20" s="196"/>
      <c r="I20" s="196"/>
      <c r="J20" s="183">
        <f>SUM(J21:J22)</f>
        <v>1345978.5</v>
      </c>
      <c r="K20" s="183">
        <f>SUM(K21:K22)</f>
        <v>1345978.5</v>
      </c>
      <c r="L20" s="183">
        <f t="shared" ref="L20:O20" si="3">SUM(L21:L22)</f>
        <v>1345978.5</v>
      </c>
      <c r="M20" s="183">
        <f t="shared" si="3"/>
        <v>1345978.5</v>
      </c>
      <c r="N20" s="183">
        <f t="shared" si="3"/>
        <v>1345978.5</v>
      </c>
      <c r="O20" s="183">
        <f t="shared" si="3"/>
        <v>1345978.5</v>
      </c>
      <c r="P20" s="183"/>
      <c r="Q20" s="183">
        <v>0</v>
      </c>
      <c r="R20" s="204"/>
      <c r="S20" s="243"/>
      <c r="T20" s="38"/>
    </row>
    <row r="21" spans="1:20" s="164" customFormat="1" ht="56.5" customHeight="1">
      <c r="A21" s="178">
        <v>8</v>
      </c>
      <c r="B21" s="176" t="s">
        <v>163</v>
      </c>
      <c r="C21" s="176" t="s">
        <v>192</v>
      </c>
      <c r="D21" s="179" t="s">
        <v>203</v>
      </c>
      <c r="E21" s="176" t="s">
        <v>195</v>
      </c>
      <c r="F21" s="198" t="s">
        <v>24</v>
      </c>
      <c r="G21" s="198" t="s">
        <v>289</v>
      </c>
      <c r="H21" s="198" t="s">
        <v>369</v>
      </c>
      <c r="I21" s="181">
        <v>100</v>
      </c>
      <c r="J21" s="180">
        <v>345978.5</v>
      </c>
      <c r="K21" s="180">
        <v>345978.5</v>
      </c>
      <c r="L21" s="180">
        <v>345978.5</v>
      </c>
      <c r="M21" s="180">
        <v>345978.5</v>
      </c>
      <c r="N21" s="180">
        <v>345978.5</v>
      </c>
      <c r="O21" s="180">
        <v>345978.5</v>
      </c>
      <c r="P21" s="180">
        <v>0</v>
      </c>
      <c r="Q21" s="180">
        <v>0</v>
      </c>
      <c r="R21" s="206">
        <v>1</v>
      </c>
      <c r="S21" s="242">
        <v>1</v>
      </c>
      <c r="T21" s="38"/>
    </row>
    <row r="22" spans="1:20" s="164" customFormat="1" ht="68.5" customHeight="1">
      <c r="A22" s="178">
        <v>9</v>
      </c>
      <c r="B22" s="176" t="s">
        <v>163</v>
      </c>
      <c r="C22" s="176" t="s">
        <v>192</v>
      </c>
      <c r="D22" s="179" t="s">
        <v>204</v>
      </c>
      <c r="E22" s="176" t="s">
        <v>165</v>
      </c>
      <c r="F22" s="198" t="s">
        <v>24</v>
      </c>
      <c r="G22" s="198" t="s">
        <v>290</v>
      </c>
      <c r="H22" s="198" t="s">
        <v>370</v>
      </c>
      <c r="I22" s="181">
        <v>322</v>
      </c>
      <c r="J22" s="180">
        <v>1000000</v>
      </c>
      <c r="K22" s="180">
        <v>1000000</v>
      </c>
      <c r="L22" s="180">
        <v>1000000</v>
      </c>
      <c r="M22" s="180">
        <v>1000000</v>
      </c>
      <c r="N22" s="180">
        <v>1000000</v>
      </c>
      <c r="O22" s="180">
        <v>1000000</v>
      </c>
      <c r="P22" s="180">
        <v>0</v>
      </c>
      <c r="Q22" s="180">
        <v>0</v>
      </c>
      <c r="R22" s="206">
        <v>1</v>
      </c>
      <c r="S22" s="242">
        <v>1</v>
      </c>
      <c r="T22" s="38"/>
    </row>
    <row r="23" spans="1:20" s="165" customFormat="1" ht="18">
      <c r="A23" s="343" t="s">
        <v>191</v>
      </c>
      <c r="B23" s="344"/>
      <c r="C23" s="344"/>
      <c r="D23" s="387" t="s">
        <v>30</v>
      </c>
      <c r="E23" s="387"/>
      <c r="F23" s="201"/>
      <c r="G23" s="188"/>
      <c r="H23" s="188"/>
      <c r="I23" s="188"/>
      <c r="J23" s="229">
        <f>SUM(J21:J22)</f>
        <v>1345978.5</v>
      </c>
      <c r="K23" s="229">
        <f>SUM(K21:K22)</f>
        <v>1345978.5</v>
      </c>
      <c r="L23" s="229">
        <f>L22+L21</f>
        <v>1345978.5</v>
      </c>
      <c r="M23" s="229">
        <f>M22+M21</f>
        <v>1345978.5</v>
      </c>
      <c r="N23" s="229">
        <f>N22+N21</f>
        <v>1345978.5</v>
      </c>
      <c r="O23" s="229">
        <f>O22+O21</f>
        <v>1345978.5</v>
      </c>
      <c r="P23" s="229"/>
      <c r="Q23" s="183">
        <f>Q21</f>
        <v>0</v>
      </c>
      <c r="R23" s="204"/>
      <c r="S23" s="243"/>
      <c r="T23" s="163"/>
    </row>
    <row r="24" spans="1:20" s="164" customFormat="1" ht="18">
      <c r="A24" s="174"/>
      <c r="B24" s="387" t="s">
        <v>206</v>
      </c>
      <c r="C24" s="387"/>
      <c r="D24" s="387"/>
      <c r="E24" s="387"/>
      <c r="F24" s="201"/>
      <c r="G24" s="188"/>
      <c r="H24" s="188"/>
      <c r="I24" s="188"/>
      <c r="J24" s="183">
        <f t="shared" ref="J24:O24" si="4">SUM(J25:J28)</f>
        <v>3366172.55</v>
      </c>
      <c r="K24" s="183">
        <f t="shared" si="4"/>
        <v>3366172.55</v>
      </c>
      <c r="L24" s="183">
        <f t="shared" si="4"/>
        <v>3366172.55</v>
      </c>
      <c r="M24" s="183">
        <f t="shared" si="4"/>
        <v>3366172.55</v>
      </c>
      <c r="N24" s="183">
        <f t="shared" si="4"/>
        <v>3366172.55</v>
      </c>
      <c r="O24" s="183">
        <f t="shared" si="4"/>
        <v>3366172.55</v>
      </c>
      <c r="P24" s="183"/>
      <c r="Q24" s="183">
        <v>0</v>
      </c>
      <c r="R24" s="204"/>
      <c r="S24" s="243"/>
      <c r="T24" s="38"/>
    </row>
    <row r="25" spans="1:20" s="164" customFormat="1" ht="61.25" customHeight="1">
      <c r="A25" s="178">
        <v>10</v>
      </c>
      <c r="B25" s="176" t="s">
        <v>163</v>
      </c>
      <c r="C25" s="176" t="s">
        <v>164</v>
      </c>
      <c r="D25" s="190" t="s">
        <v>208</v>
      </c>
      <c r="E25" s="191" t="s">
        <v>185</v>
      </c>
      <c r="F25" s="198" t="s">
        <v>24</v>
      </c>
      <c r="G25" s="198" t="s">
        <v>268</v>
      </c>
      <c r="H25" s="198" t="s">
        <v>367</v>
      </c>
      <c r="I25" s="181">
        <v>15</v>
      </c>
      <c r="J25" s="193">
        <v>425367.15</v>
      </c>
      <c r="K25" s="193">
        <v>425367.15</v>
      </c>
      <c r="L25" s="193">
        <v>425367.15</v>
      </c>
      <c r="M25" s="193">
        <v>425367.15</v>
      </c>
      <c r="N25" s="193">
        <v>425367.15</v>
      </c>
      <c r="O25" s="193">
        <v>425367.15</v>
      </c>
      <c r="P25" s="223">
        <v>0</v>
      </c>
      <c r="Q25" s="180">
        <v>0</v>
      </c>
      <c r="R25" s="206">
        <v>1</v>
      </c>
      <c r="S25" s="242">
        <v>1</v>
      </c>
      <c r="T25" s="38"/>
    </row>
    <row r="26" spans="1:20" s="164" customFormat="1" ht="61.25" customHeight="1">
      <c r="A26" s="178">
        <v>11</v>
      </c>
      <c r="B26" s="176" t="s">
        <v>163</v>
      </c>
      <c r="C26" s="176" t="s">
        <v>164</v>
      </c>
      <c r="D26" s="190" t="s">
        <v>209</v>
      </c>
      <c r="E26" s="191" t="s">
        <v>35</v>
      </c>
      <c r="F26" s="198" t="s">
        <v>24</v>
      </c>
      <c r="G26" s="198" t="s">
        <v>269</v>
      </c>
      <c r="H26" s="198" t="s">
        <v>367</v>
      </c>
      <c r="I26" s="181">
        <v>45</v>
      </c>
      <c r="J26" s="193">
        <v>1260950.3799999999</v>
      </c>
      <c r="K26" s="193">
        <v>1260950.3799999999</v>
      </c>
      <c r="L26" s="193">
        <v>1260950.3799999999</v>
      </c>
      <c r="M26" s="193">
        <v>1260950.3799999999</v>
      </c>
      <c r="N26" s="193">
        <v>1260950.3799999999</v>
      </c>
      <c r="O26" s="193">
        <v>1260950.3799999999</v>
      </c>
      <c r="P26" s="223">
        <v>0</v>
      </c>
      <c r="Q26" s="180">
        <v>0</v>
      </c>
      <c r="R26" s="206">
        <v>1</v>
      </c>
      <c r="S26" s="242">
        <v>1</v>
      </c>
      <c r="T26" s="38"/>
    </row>
    <row r="27" spans="1:20" s="164" customFormat="1" ht="61.25" customHeight="1">
      <c r="A27" s="178">
        <v>12</v>
      </c>
      <c r="B27" s="176" t="s">
        <v>163</v>
      </c>
      <c r="C27" s="176" t="s">
        <v>164</v>
      </c>
      <c r="D27" s="190" t="s">
        <v>210</v>
      </c>
      <c r="E27" s="191" t="s">
        <v>33</v>
      </c>
      <c r="F27" s="198" t="s">
        <v>24</v>
      </c>
      <c r="G27" s="198" t="s">
        <v>267</v>
      </c>
      <c r="H27" s="198" t="s">
        <v>367</v>
      </c>
      <c r="I27" s="181">
        <v>30</v>
      </c>
      <c r="J27" s="193">
        <v>840625.23</v>
      </c>
      <c r="K27" s="193">
        <v>840625.23</v>
      </c>
      <c r="L27" s="193">
        <v>840625.23</v>
      </c>
      <c r="M27" s="193">
        <v>840625.23</v>
      </c>
      <c r="N27" s="193">
        <v>840625.23</v>
      </c>
      <c r="O27" s="193">
        <v>840625.23</v>
      </c>
      <c r="P27" s="223">
        <v>0</v>
      </c>
      <c r="Q27" s="180">
        <v>0</v>
      </c>
      <c r="R27" s="206">
        <v>1</v>
      </c>
      <c r="S27" s="242">
        <v>1</v>
      </c>
      <c r="T27" s="38"/>
    </row>
    <row r="28" spans="1:20" s="164" customFormat="1" ht="61.25" customHeight="1">
      <c r="A28" s="178">
        <v>13</v>
      </c>
      <c r="B28" s="176" t="s">
        <v>163</v>
      </c>
      <c r="C28" s="176" t="s">
        <v>164</v>
      </c>
      <c r="D28" s="179" t="s">
        <v>291</v>
      </c>
      <c r="E28" s="192" t="s">
        <v>114</v>
      </c>
      <c r="F28" s="198" t="s">
        <v>24</v>
      </c>
      <c r="G28" s="198" t="s">
        <v>292</v>
      </c>
      <c r="H28" s="198" t="s">
        <v>370</v>
      </c>
      <c r="I28" s="181">
        <v>45</v>
      </c>
      <c r="J28" s="193">
        <v>839229.79</v>
      </c>
      <c r="K28" s="193">
        <v>839229.79</v>
      </c>
      <c r="L28" s="193">
        <v>839229.79</v>
      </c>
      <c r="M28" s="193">
        <v>839229.79</v>
      </c>
      <c r="N28" s="193">
        <v>839229.79</v>
      </c>
      <c r="O28" s="193">
        <v>839229.79</v>
      </c>
      <c r="P28" s="223">
        <v>0</v>
      </c>
      <c r="Q28" s="180">
        <v>0</v>
      </c>
      <c r="R28" s="206">
        <v>1</v>
      </c>
      <c r="S28" s="242">
        <v>1</v>
      </c>
      <c r="T28" s="38"/>
    </row>
    <row r="29" spans="1:20" s="169" customFormat="1" ht="18">
      <c r="A29" s="343" t="s">
        <v>207</v>
      </c>
      <c r="B29" s="344"/>
      <c r="C29" s="344"/>
      <c r="D29" s="387" t="s">
        <v>30</v>
      </c>
      <c r="E29" s="387"/>
      <c r="F29" s="201"/>
      <c r="G29" s="188"/>
      <c r="H29" s="188"/>
      <c r="I29" s="188"/>
      <c r="J29" s="229">
        <f t="shared" ref="J29:O29" si="5">SUM(J25:J28)</f>
        <v>3366172.55</v>
      </c>
      <c r="K29" s="229">
        <f t="shared" si="5"/>
        <v>3366172.55</v>
      </c>
      <c r="L29" s="229">
        <f t="shared" si="5"/>
        <v>3366172.55</v>
      </c>
      <c r="M29" s="229">
        <f t="shared" si="5"/>
        <v>3366172.55</v>
      </c>
      <c r="N29" s="229">
        <f t="shared" si="5"/>
        <v>3366172.55</v>
      </c>
      <c r="O29" s="229">
        <f t="shared" si="5"/>
        <v>3366172.55</v>
      </c>
      <c r="P29" s="229"/>
      <c r="Q29" s="183">
        <v>0</v>
      </c>
      <c r="R29" s="204"/>
      <c r="S29" s="243"/>
      <c r="T29" s="56"/>
    </row>
    <row r="30" spans="1:20" s="164" customFormat="1" ht="18">
      <c r="A30" s="174"/>
      <c r="B30" s="387" t="s">
        <v>193</v>
      </c>
      <c r="C30" s="387"/>
      <c r="D30" s="387"/>
      <c r="E30" s="387"/>
      <c r="F30" s="201"/>
      <c r="G30" s="188"/>
      <c r="H30" s="188"/>
      <c r="I30" s="188"/>
      <c r="J30" s="183">
        <f>SUM(J31:J32)</f>
        <v>3073738.11</v>
      </c>
      <c r="K30" s="183">
        <f t="shared" ref="K30:O30" si="6">SUM(K31:K32)</f>
        <v>3073738.11</v>
      </c>
      <c r="L30" s="183">
        <f t="shared" si="6"/>
        <v>3073738.11</v>
      </c>
      <c r="M30" s="183">
        <f t="shared" si="6"/>
        <v>3073738.11</v>
      </c>
      <c r="N30" s="183">
        <f t="shared" si="6"/>
        <v>3073738.11</v>
      </c>
      <c r="O30" s="183">
        <f t="shared" si="6"/>
        <v>3073738.11</v>
      </c>
      <c r="P30" s="183"/>
      <c r="Q30" s="183">
        <v>0</v>
      </c>
      <c r="R30" s="204"/>
      <c r="S30" s="243"/>
      <c r="T30" s="38"/>
    </row>
    <row r="31" spans="1:20" s="164" customFormat="1" ht="64.25" customHeight="1">
      <c r="A31" s="178">
        <v>14</v>
      </c>
      <c r="B31" s="182" t="s">
        <v>167</v>
      </c>
      <c r="C31" s="176" t="s">
        <v>39</v>
      </c>
      <c r="D31" s="179" t="s">
        <v>211</v>
      </c>
      <c r="E31" s="176" t="s">
        <v>212</v>
      </c>
      <c r="F31" s="198" t="s">
        <v>24</v>
      </c>
      <c r="G31" s="198" t="s">
        <v>295</v>
      </c>
      <c r="H31" s="198" t="s">
        <v>364</v>
      </c>
      <c r="I31" s="181">
        <v>140</v>
      </c>
      <c r="J31" s="180">
        <v>2062870.42</v>
      </c>
      <c r="K31" s="180">
        <v>2062870.42</v>
      </c>
      <c r="L31" s="180">
        <v>2062870.42</v>
      </c>
      <c r="M31" s="180">
        <v>2062870.42</v>
      </c>
      <c r="N31" s="180">
        <v>2062870.42</v>
      </c>
      <c r="O31" s="180">
        <v>2062870.42</v>
      </c>
      <c r="P31" s="180">
        <v>0</v>
      </c>
      <c r="Q31" s="180">
        <v>0</v>
      </c>
      <c r="R31" s="206">
        <v>1</v>
      </c>
      <c r="S31" s="242">
        <v>1</v>
      </c>
      <c r="T31" s="173"/>
    </row>
    <row r="32" spans="1:20" s="164" customFormat="1" ht="64.25" customHeight="1">
      <c r="A32" s="178">
        <v>15</v>
      </c>
      <c r="B32" s="182" t="s">
        <v>167</v>
      </c>
      <c r="C32" s="176" t="s">
        <v>39</v>
      </c>
      <c r="D32" s="179" t="s">
        <v>293</v>
      </c>
      <c r="E32" s="176" t="s">
        <v>120</v>
      </c>
      <c r="F32" s="198" t="s">
        <v>24</v>
      </c>
      <c r="G32" s="198" t="s">
        <v>296</v>
      </c>
      <c r="H32" s="198" t="s">
        <v>365</v>
      </c>
      <c r="I32" s="181">
        <v>50</v>
      </c>
      <c r="J32" s="180">
        <v>1010867.69</v>
      </c>
      <c r="K32" s="180">
        <v>1010867.69</v>
      </c>
      <c r="L32" s="180">
        <v>1010867.69</v>
      </c>
      <c r="M32" s="180">
        <v>1010867.69</v>
      </c>
      <c r="N32" s="180">
        <v>1010867.69</v>
      </c>
      <c r="O32" s="180">
        <v>1010867.69</v>
      </c>
      <c r="P32" s="180">
        <v>0</v>
      </c>
      <c r="Q32" s="180">
        <v>0</v>
      </c>
      <c r="R32" s="206">
        <v>1</v>
      </c>
      <c r="S32" s="242">
        <v>1</v>
      </c>
      <c r="T32" s="173"/>
    </row>
    <row r="33" spans="1:20" s="169" customFormat="1" ht="18">
      <c r="A33" s="343" t="s">
        <v>183</v>
      </c>
      <c r="B33" s="344"/>
      <c r="C33" s="344"/>
      <c r="D33" s="387" t="s">
        <v>30</v>
      </c>
      <c r="E33" s="387"/>
      <c r="F33" s="199"/>
      <c r="G33" s="199"/>
      <c r="H33" s="221"/>
      <c r="I33" s="185"/>
      <c r="J33" s="229">
        <f>SUM(J31:J32)</f>
        <v>3073738.11</v>
      </c>
      <c r="K33" s="229">
        <f t="shared" ref="K33:O33" si="7">SUM(K31:K32)</f>
        <v>3073738.11</v>
      </c>
      <c r="L33" s="229">
        <f t="shared" si="7"/>
        <v>3073738.11</v>
      </c>
      <c r="M33" s="229">
        <f t="shared" si="7"/>
        <v>3073738.11</v>
      </c>
      <c r="N33" s="229">
        <f t="shared" si="7"/>
        <v>3073738.11</v>
      </c>
      <c r="O33" s="229">
        <f t="shared" si="7"/>
        <v>3073738.11</v>
      </c>
      <c r="P33" s="229"/>
      <c r="Q33" s="183">
        <v>0</v>
      </c>
      <c r="R33" s="207"/>
      <c r="S33" s="244"/>
      <c r="T33" s="56"/>
    </row>
    <row r="34" spans="1:20" s="164" customFormat="1" ht="18">
      <c r="A34" s="174"/>
      <c r="B34" s="387" t="s">
        <v>213</v>
      </c>
      <c r="C34" s="387"/>
      <c r="D34" s="387"/>
      <c r="E34" s="387"/>
      <c r="F34" s="201"/>
      <c r="G34" s="188"/>
      <c r="H34" s="188"/>
      <c r="I34" s="188"/>
      <c r="J34" s="183">
        <f>SUM(J35:J35)</f>
        <v>1978824.36</v>
      </c>
      <c r="K34" s="183">
        <f>SUM(K35:K35)</f>
        <v>1978824.36</v>
      </c>
      <c r="L34" s="183">
        <f t="shared" ref="L34:O34" si="8">SUM(L35:L35)</f>
        <v>1978824.36</v>
      </c>
      <c r="M34" s="183">
        <f t="shared" si="8"/>
        <v>1978824.36</v>
      </c>
      <c r="N34" s="183">
        <f t="shared" si="8"/>
        <v>1978824.36</v>
      </c>
      <c r="O34" s="183">
        <f t="shared" si="8"/>
        <v>1978824.36</v>
      </c>
      <c r="P34" s="183"/>
      <c r="Q34" s="183">
        <v>0</v>
      </c>
      <c r="R34" s="207"/>
      <c r="S34" s="244"/>
      <c r="T34" s="38"/>
    </row>
    <row r="35" spans="1:20" s="164" customFormat="1" ht="61.25" customHeight="1">
      <c r="A35" s="178">
        <v>16</v>
      </c>
      <c r="B35" s="182" t="s">
        <v>167</v>
      </c>
      <c r="C35" s="176" t="s">
        <v>39</v>
      </c>
      <c r="D35" s="179" t="s">
        <v>214</v>
      </c>
      <c r="E35" s="182" t="s">
        <v>147</v>
      </c>
      <c r="F35" s="198" t="s">
        <v>24</v>
      </c>
      <c r="G35" s="198" t="s">
        <v>294</v>
      </c>
      <c r="H35" s="198" t="s">
        <v>370</v>
      </c>
      <c r="I35" s="181">
        <v>270</v>
      </c>
      <c r="J35" s="180">
        <v>1978824.36</v>
      </c>
      <c r="K35" s="180">
        <v>1978824.36</v>
      </c>
      <c r="L35" s="180">
        <v>1978824.36</v>
      </c>
      <c r="M35" s="180">
        <v>1978824.36</v>
      </c>
      <c r="N35" s="180">
        <v>1978824.36</v>
      </c>
      <c r="O35" s="180">
        <v>1978824.36</v>
      </c>
      <c r="P35" s="180">
        <v>0</v>
      </c>
      <c r="Q35" s="180">
        <v>0</v>
      </c>
      <c r="R35" s="206">
        <v>1</v>
      </c>
      <c r="S35" s="242">
        <v>1</v>
      </c>
      <c r="T35" s="38"/>
    </row>
    <row r="36" spans="1:20" s="169" customFormat="1" ht="18">
      <c r="A36" s="343" t="s">
        <v>194</v>
      </c>
      <c r="B36" s="344"/>
      <c r="C36" s="344"/>
      <c r="D36" s="387" t="s">
        <v>30</v>
      </c>
      <c r="E36" s="387"/>
      <c r="F36" s="201"/>
      <c r="G36" s="188"/>
      <c r="H36" s="188"/>
      <c r="I36" s="188"/>
      <c r="J36" s="229">
        <f>SUM(J35:J35)</f>
        <v>1978824.36</v>
      </c>
      <c r="K36" s="229">
        <f>SUM(K35:K35)</f>
        <v>1978824.36</v>
      </c>
      <c r="L36" s="229">
        <f t="shared" ref="L36:O36" si="9">SUM(L35:L35)</f>
        <v>1978824.36</v>
      </c>
      <c r="M36" s="229">
        <f t="shared" si="9"/>
        <v>1978824.36</v>
      </c>
      <c r="N36" s="229">
        <f t="shared" si="9"/>
        <v>1978824.36</v>
      </c>
      <c r="O36" s="229">
        <f t="shared" si="9"/>
        <v>1978824.36</v>
      </c>
      <c r="P36" s="229"/>
      <c r="Q36" s="183">
        <v>0</v>
      </c>
      <c r="R36" s="207"/>
      <c r="S36" s="244"/>
      <c r="T36" s="56"/>
    </row>
    <row r="37" spans="1:20" s="164" customFormat="1" ht="18">
      <c r="A37" s="174"/>
      <c r="B37" s="387" t="s">
        <v>215</v>
      </c>
      <c r="C37" s="387"/>
      <c r="D37" s="387"/>
      <c r="E37" s="387"/>
      <c r="F37" s="201"/>
      <c r="G37" s="188"/>
      <c r="H37" s="188"/>
      <c r="I37" s="188"/>
      <c r="J37" s="183">
        <f>SUM(J38:J38)</f>
        <v>2069238.42</v>
      </c>
      <c r="K37" s="183">
        <f>SUM(K38:K38)</f>
        <v>2069238.42</v>
      </c>
      <c r="L37" s="183">
        <f t="shared" ref="L37:O37" si="10">SUM(L38:L38)</f>
        <v>2069238.42</v>
      </c>
      <c r="M37" s="183">
        <f t="shared" si="10"/>
        <v>2069238.42</v>
      </c>
      <c r="N37" s="183">
        <f t="shared" si="10"/>
        <v>2069238.42</v>
      </c>
      <c r="O37" s="183">
        <f t="shared" si="10"/>
        <v>2069238.42</v>
      </c>
      <c r="P37" s="183"/>
      <c r="Q37" s="183">
        <v>0</v>
      </c>
      <c r="R37" s="207"/>
      <c r="S37" s="244"/>
      <c r="T37" s="38"/>
    </row>
    <row r="38" spans="1:20" s="164" customFormat="1" ht="61.25" customHeight="1">
      <c r="A38" s="178">
        <v>17</v>
      </c>
      <c r="B38" s="182" t="s">
        <v>167</v>
      </c>
      <c r="C38" s="176" t="s">
        <v>39</v>
      </c>
      <c r="D38" s="179" t="s">
        <v>216</v>
      </c>
      <c r="E38" s="182" t="s">
        <v>217</v>
      </c>
      <c r="F38" s="198" t="s">
        <v>24</v>
      </c>
      <c r="G38" s="198" t="s">
        <v>297</v>
      </c>
      <c r="H38" s="198" t="s">
        <v>367</v>
      </c>
      <c r="I38" s="181">
        <v>287</v>
      </c>
      <c r="J38" s="180">
        <v>2069238.42</v>
      </c>
      <c r="K38" s="180">
        <v>2069238.42</v>
      </c>
      <c r="L38" s="180">
        <v>2069238.42</v>
      </c>
      <c r="M38" s="180">
        <v>2069238.42</v>
      </c>
      <c r="N38" s="180">
        <v>2069238.42</v>
      </c>
      <c r="O38" s="180">
        <v>2069238.42</v>
      </c>
      <c r="P38" s="180">
        <v>0</v>
      </c>
      <c r="Q38" s="180">
        <v>0</v>
      </c>
      <c r="R38" s="206">
        <v>1</v>
      </c>
      <c r="S38" s="242">
        <v>1</v>
      </c>
      <c r="T38" s="38"/>
    </row>
    <row r="39" spans="1:20" s="169" customFormat="1" ht="18">
      <c r="A39" s="343"/>
      <c r="B39" s="344"/>
      <c r="C39" s="344"/>
      <c r="D39" s="387" t="s">
        <v>30</v>
      </c>
      <c r="E39" s="387"/>
      <c r="F39" s="201"/>
      <c r="G39" s="188"/>
      <c r="H39" s="188"/>
      <c r="I39" s="188"/>
      <c r="J39" s="229">
        <f>SUM(J38:J38)</f>
        <v>2069238.42</v>
      </c>
      <c r="K39" s="229">
        <f>SUM(K38:K38)</f>
        <v>2069238.42</v>
      </c>
      <c r="L39" s="229">
        <f t="shared" ref="L39:O39" si="11">SUM(L38:L38)</f>
        <v>2069238.42</v>
      </c>
      <c r="M39" s="229">
        <f t="shared" si="11"/>
        <v>2069238.42</v>
      </c>
      <c r="N39" s="229">
        <f t="shared" si="11"/>
        <v>2069238.42</v>
      </c>
      <c r="O39" s="229">
        <f t="shared" si="11"/>
        <v>2069238.42</v>
      </c>
      <c r="P39" s="229"/>
      <c r="Q39" s="183">
        <v>0</v>
      </c>
      <c r="R39" s="204"/>
      <c r="S39" s="243"/>
      <c r="T39" s="56"/>
    </row>
    <row r="40" spans="1:20" s="164" customFormat="1" ht="18">
      <c r="A40" s="174"/>
      <c r="B40" s="387" t="s">
        <v>166</v>
      </c>
      <c r="C40" s="387"/>
      <c r="D40" s="387"/>
      <c r="E40" s="387"/>
      <c r="F40" s="201"/>
      <c r="G40" s="188"/>
      <c r="H40" s="188"/>
      <c r="I40" s="188"/>
      <c r="J40" s="183">
        <f>SUM(J41:J47)</f>
        <v>12993474.470000001</v>
      </c>
      <c r="K40" s="183">
        <f t="shared" ref="K40:O40" si="12">SUM(K41:K47)</f>
        <v>12993474.470000001</v>
      </c>
      <c r="L40" s="183">
        <f t="shared" si="12"/>
        <v>12993474.470000001</v>
      </c>
      <c r="M40" s="183">
        <f t="shared" si="12"/>
        <v>12993474.470000001</v>
      </c>
      <c r="N40" s="183">
        <f t="shared" si="12"/>
        <v>12993474.470000001</v>
      </c>
      <c r="O40" s="183">
        <f t="shared" si="12"/>
        <v>12993474.470000001</v>
      </c>
      <c r="P40" s="183"/>
      <c r="Q40" s="183">
        <v>0</v>
      </c>
      <c r="R40" s="204"/>
      <c r="S40" s="243"/>
      <c r="T40" s="38"/>
    </row>
    <row r="41" spans="1:20" s="164" customFormat="1" ht="45.5" customHeight="1">
      <c r="A41" s="178">
        <v>18</v>
      </c>
      <c r="B41" s="182" t="s">
        <v>163</v>
      </c>
      <c r="C41" s="176" t="s">
        <v>39</v>
      </c>
      <c r="D41" s="179" t="s">
        <v>219</v>
      </c>
      <c r="E41" s="182" t="s">
        <v>125</v>
      </c>
      <c r="F41" s="198" t="s">
        <v>24</v>
      </c>
      <c r="G41" s="198" t="s">
        <v>251</v>
      </c>
      <c r="H41" s="198" t="s">
        <v>364</v>
      </c>
      <c r="I41" s="181">
        <v>1528</v>
      </c>
      <c r="J41" s="180">
        <v>2068747.86</v>
      </c>
      <c r="K41" s="180">
        <v>2068747.86</v>
      </c>
      <c r="L41" s="180">
        <v>2068747.86</v>
      </c>
      <c r="M41" s="180">
        <v>2068747.86</v>
      </c>
      <c r="N41" s="180">
        <v>2068747.86</v>
      </c>
      <c r="O41" s="180">
        <v>2068747.86</v>
      </c>
      <c r="P41" s="180">
        <v>0</v>
      </c>
      <c r="Q41" s="180">
        <v>0</v>
      </c>
      <c r="R41" s="206">
        <v>1</v>
      </c>
      <c r="S41" s="242">
        <v>1</v>
      </c>
      <c r="T41" s="38"/>
    </row>
    <row r="42" spans="1:20" s="164" customFormat="1" ht="47" customHeight="1">
      <c r="A42" s="178">
        <v>19</v>
      </c>
      <c r="B42" s="182" t="s">
        <v>163</v>
      </c>
      <c r="C42" s="176" t="s">
        <v>39</v>
      </c>
      <c r="D42" s="179" t="s">
        <v>58</v>
      </c>
      <c r="E42" s="182" t="s">
        <v>33</v>
      </c>
      <c r="F42" s="198" t="s">
        <v>24</v>
      </c>
      <c r="G42" s="198" t="s">
        <v>252</v>
      </c>
      <c r="H42" s="198" t="s">
        <v>364</v>
      </c>
      <c r="I42" s="181">
        <v>513</v>
      </c>
      <c r="J42" s="180">
        <v>2065975.24</v>
      </c>
      <c r="K42" s="180">
        <v>2065975.24</v>
      </c>
      <c r="L42" s="180">
        <v>2065975.24</v>
      </c>
      <c r="M42" s="180">
        <v>2065975.24</v>
      </c>
      <c r="N42" s="180">
        <v>2065975.24</v>
      </c>
      <c r="O42" s="180">
        <v>2065975.24</v>
      </c>
      <c r="P42" s="180">
        <v>0</v>
      </c>
      <c r="Q42" s="180">
        <v>0</v>
      </c>
      <c r="R42" s="206">
        <v>1</v>
      </c>
      <c r="S42" s="242">
        <v>1</v>
      </c>
      <c r="T42" s="172"/>
    </row>
    <row r="43" spans="1:20" s="164" customFormat="1" ht="67.25" customHeight="1">
      <c r="A43" s="178">
        <v>20</v>
      </c>
      <c r="B43" s="182" t="s">
        <v>163</v>
      </c>
      <c r="C43" s="176" t="s">
        <v>39</v>
      </c>
      <c r="D43" s="179" t="s">
        <v>60</v>
      </c>
      <c r="E43" s="182" t="s">
        <v>222</v>
      </c>
      <c r="F43" s="198" t="s">
        <v>24</v>
      </c>
      <c r="G43" s="198" t="s">
        <v>253</v>
      </c>
      <c r="H43" s="198" t="s">
        <v>369</v>
      </c>
      <c r="I43" s="181">
        <v>984</v>
      </c>
      <c r="J43" s="180">
        <v>2072850.46</v>
      </c>
      <c r="K43" s="180">
        <v>2072850.46</v>
      </c>
      <c r="L43" s="180">
        <v>2072850.46</v>
      </c>
      <c r="M43" s="180">
        <v>2072850.46</v>
      </c>
      <c r="N43" s="180">
        <v>2072850.46</v>
      </c>
      <c r="O43" s="180">
        <v>2072850.46</v>
      </c>
      <c r="P43" s="180">
        <v>0</v>
      </c>
      <c r="Q43" s="180">
        <v>0</v>
      </c>
      <c r="R43" s="206">
        <v>1</v>
      </c>
      <c r="S43" s="242">
        <v>1</v>
      </c>
      <c r="T43" s="38"/>
    </row>
    <row r="44" spans="1:20" s="164" customFormat="1" ht="56.5" customHeight="1">
      <c r="A44" s="178">
        <v>21</v>
      </c>
      <c r="B44" s="182" t="s">
        <v>163</v>
      </c>
      <c r="C44" s="176" t="s">
        <v>39</v>
      </c>
      <c r="D44" s="179" t="s">
        <v>61</v>
      </c>
      <c r="E44" s="182" t="s">
        <v>28</v>
      </c>
      <c r="F44" s="198" t="s">
        <v>24</v>
      </c>
      <c r="G44" s="198" t="s">
        <v>254</v>
      </c>
      <c r="H44" s="198" t="s">
        <v>369</v>
      </c>
      <c r="I44" s="181">
        <v>765</v>
      </c>
      <c r="J44" s="180">
        <v>2000000</v>
      </c>
      <c r="K44" s="180">
        <v>2000000</v>
      </c>
      <c r="L44" s="180">
        <v>2000000</v>
      </c>
      <c r="M44" s="180">
        <v>2000000</v>
      </c>
      <c r="N44" s="180">
        <v>2000000</v>
      </c>
      <c r="O44" s="180">
        <v>2000000</v>
      </c>
      <c r="P44" s="180">
        <v>0</v>
      </c>
      <c r="Q44" s="180">
        <v>0</v>
      </c>
      <c r="R44" s="206">
        <v>1</v>
      </c>
      <c r="S44" s="242">
        <v>1</v>
      </c>
      <c r="T44" s="38"/>
    </row>
    <row r="45" spans="1:20" s="164" customFormat="1" ht="46.25" customHeight="1">
      <c r="A45" s="178">
        <v>22</v>
      </c>
      <c r="B45" s="182" t="s">
        <v>163</v>
      </c>
      <c r="C45" s="176" t="s">
        <v>39</v>
      </c>
      <c r="D45" s="179" t="s">
        <v>220</v>
      </c>
      <c r="E45" s="182" t="s">
        <v>125</v>
      </c>
      <c r="F45" s="198" t="s">
        <v>24</v>
      </c>
      <c r="G45" s="198" t="s">
        <v>255</v>
      </c>
      <c r="H45" s="198" t="s">
        <v>364</v>
      </c>
      <c r="I45" s="181">
        <v>424</v>
      </c>
      <c r="J45" s="180">
        <v>1961019.23</v>
      </c>
      <c r="K45" s="180">
        <v>1961019.23</v>
      </c>
      <c r="L45" s="180">
        <v>1961019.23</v>
      </c>
      <c r="M45" s="180">
        <v>1961019.23</v>
      </c>
      <c r="N45" s="180">
        <v>1961019.23</v>
      </c>
      <c r="O45" s="180">
        <v>1961019.23</v>
      </c>
      <c r="P45" s="180">
        <v>0</v>
      </c>
      <c r="Q45" s="180">
        <v>0</v>
      </c>
      <c r="R45" s="206">
        <v>1</v>
      </c>
      <c r="S45" s="242">
        <v>1</v>
      </c>
      <c r="T45" s="172"/>
    </row>
    <row r="46" spans="1:20" s="164" customFormat="1" ht="38.5" customHeight="1">
      <c r="A46" s="178">
        <v>23</v>
      </c>
      <c r="B46" s="182" t="s">
        <v>163</v>
      </c>
      <c r="C46" s="176" t="s">
        <v>39</v>
      </c>
      <c r="D46" s="179" t="s">
        <v>221</v>
      </c>
      <c r="E46" s="182" t="s">
        <v>125</v>
      </c>
      <c r="F46" s="198" t="s">
        <v>24</v>
      </c>
      <c r="G46" s="198" t="s">
        <v>303</v>
      </c>
      <c r="H46" s="198" t="s">
        <v>369</v>
      </c>
      <c r="I46" s="181">
        <v>60</v>
      </c>
      <c r="J46" s="180">
        <v>999985.6</v>
      </c>
      <c r="K46" s="180">
        <v>999985.6</v>
      </c>
      <c r="L46" s="180">
        <v>999985.6</v>
      </c>
      <c r="M46" s="180">
        <v>999985.6</v>
      </c>
      <c r="N46" s="180">
        <v>999985.6</v>
      </c>
      <c r="O46" s="180">
        <v>999985.6</v>
      </c>
      <c r="P46" s="180">
        <v>0</v>
      </c>
      <c r="Q46" s="180">
        <v>0</v>
      </c>
      <c r="R46" s="206">
        <v>1</v>
      </c>
      <c r="S46" s="242">
        <v>1</v>
      </c>
      <c r="T46" s="38"/>
    </row>
    <row r="47" spans="1:20" s="164" customFormat="1" ht="55.25" customHeight="1">
      <c r="A47" s="178">
        <v>24</v>
      </c>
      <c r="B47" s="182" t="s">
        <v>163</v>
      </c>
      <c r="C47" s="176" t="s">
        <v>39</v>
      </c>
      <c r="D47" s="179" t="s">
        <v>298</v>
      </c>
      <c r="E47" s="182" t="s">
        <v>302</v>
      </c>
      <c r="F47" s="198" t="s">
        <v>24</v>
      </c>
      <c r="G47" s="198" t="s">
        <v>304</v>
      </c>
      <c r="H47" s="198" t="s">
        <v>368</v>
      </c>
      <c r="I47" s="181">
        <v>60</v>
      </c>
      <c r="J47" s="180">
        <v>1824896.08</v>
      </c>
      <c r="K47" s="180">
        <v>1824896.08</v>
      </c>
      <c r="L47" s="180">
        <v>1824896.08</v>
      </c>
      <c r="M47" s="180">
        <v>1824896.08</v>
      </c>
      <c r="N47" s="180">
        <v>1824896.08</v>
      </c>
      <c r="O47" s="180">
        <v>1824896.08</v>
      </c>
      <c r="P47" s="180">
        <v>0</v>
      </c>
      <c r="Q47" s="180">
        <v>0</v>
      </c>
      <c r="R47" s="206">
        <v>1</v>
      </c>
      <c r="S47" s="242">
        <v>1</v>
      </c>
      <c r="T47" s="38"/>
    </row>
    <row r="48" spans="1:20" s="169" customFormat="1" ht="18">
      <c r="A48" s="343" t="s">
        <v>194</v>
      </c>
      <c r="B48" s="344"/>
      <c r="C48" s="344"/>
      <c r="D48" s="387" t="s">
        <v>30</v>
      </c>
      <c r="E48" s="387"/>
      <c r="F48" s="201"/>
      <c r="G48" s="188"/>
      <c r="H48" s="188"/>
      <c r="I48" s="188"/>
      <c r="J48" s="229">
        <f>SUM(J41:J47)</f>
        <v>12993474.470000001</v>
      </c>
      <c r="K48" s="229">
        <f t="shared" ref="K48:O48" si="13">SUM(K41:K47)</f>
        <v>12993474.470000001</v>
      </c>
      <c r="L48" s="229">
        <f t="shared" si="13"/>
        <v>12993474.470000001</v>
      </c>
      <c r="M48" s="229">
        <f t="shared" si="13"/>
        <v>12993474.470000001</v>
      </c>
      <c r="N48" s="229">
        <f t="shared" si="13"/>
        <v>12993474.470000001</v>
      </c>
      <c r="O48" s="229">
        <f t="shared" si="13"/>
        <v>12993474.470000001</v>
      </c>
      <c r="P48" s="229"/>
      <c r="Q48" s="183">
        <v>0</v>
      </c>
      <c r="R48" s="207"/>
      <c r="S48" s="244"/>
      <c r="T48" s="56"/>
    </row>
    <row r="49" spans="1:20" s="164" customFormat="1" ht="18">
      <c r="A49" s="174"/>
      <c r="B49" s="387" t="s">
        <v>307</v>
      </c>
      <c r="C49" s="387"/>
      <c r="D49" s="387"/>
      <c r="E49" s="387"/>
      <c r="F49" s="201"/>
      <c r="G49" s="188"/>
      <c r="H49" s="188"/>
      <c r="I49" s="188"/>
      <c r="J49" s="183">
        <f>SUM(J50:J53)</f>
        <v>7061716.9900000002</v>
      </c>
      <c r="K49" s="183">
        <f t="shared" ref="K49:O49" si="14">SUM(K50:K53)</f>
        <v>7061716.9900000002</v>
      </c>
      <c r="L49" s="183">
        <f t="shared" si="14"/>
        <v>7061716.9900000002</v>
      </c>
      <c r="M49" s="183">
        <f t="shared" si="14"/>
        <v>7061716.9900000002</v>
      </c>
      <c r="N49" s="183">
        <f t="shared" si="14"/>
        <v>7061716.9900000002</v>
      </c>
      <c r="O49" s="183">
        <f t="shared" si="14"/>
        <v>7061716.9900000002</v>
      </c>
      <c r="P49" s="183"/>
      <c r="Q49" s="183">
        <v>0</v>
      </c>
      <c r="R49" s="204"/>
      <c r="S49" s="243"/>
      <c r="T49" s="38"/>
    </row>
    <row r="50" spans="1:20" s="164" customFormat="1" ht="49.25" customHeight="1">
      <c r="A50" s="178">
        <v>25</v>
      </c>
      <c r="B50" s="182" t="s">
        <v>163</v>
      </c>
      <c r="C50" s="176" t="s">
        <v>39</v>
      </c>
      <c r="D50" s="179" t="s">
        <v>224</v>
      </c>
      <c r="E50" s="182" t="s">
        <v>229</v>
      </c>
      <c r="F50" s="198" t="s">
        <v>24</v>
      </c>
      <c r="G50" s="198" t="s">
        <v>256</v>
      </c>
      <c r="H50" s="198" t="s">
        <v>364</v>
      </c>
      <c r="I50" s="181">
        <v>425</v>
      </c>
      <c r="J50" s="180">
        <v>1623342.79</v>
      </c>
      <c r="K50" s="180">
        <v>1623342.79</v>
      </c>
      <c r="L50" s="180">
        <v>1623342.79</v>
      </c>
      <c r="M50" s="180">
        <v>1623342.79</v>
      </c>
      <c r="N50" s="180">
        <v>1623342.79</v>
      </c>
      <c r="O50" s="180">
        <v>1623342.79</v>
      </c>
      <c r="P50" s="180">
        <v>0</v>
      </c>
      <c r="Q50" s="180">
        <v>0</v>
      </c>
      <c r="R50" s="206">
        <v>1</v>
      </c>
      <c r="S50" s="242">
        <v>1</v>
      </c>
      <c r="T50" s="38"/>
    </row>
    <row r="51" spans="1:20" s="164" customFormat="1" ht="50.5" customHeight="1">
      <c r="A51" s="178">
        <v>26</v>
      </c>
      <c r="B51" s="182" t="s">
        <v>163</v>
      </c>
      <c r="C51" s="176" t="s">
        <v>39</v>
      </c>
      <c r="D51" s="179" t="s">
        <v>299</v>
      </c>
      <c r="E51" s="182" t="s">
        <v>118</v>
      </c>
      <c r="F51" s="198" t="s">
        <v>24</v>
      </c>
      <c r="G51" s="198" t="s">
        <v>305</v>
      </c>
      <c r="H51" s="198" t="s">
        <v>364</v>
      </c>
      <c r="I51" s="181">
        <v>50</v>
      </c>
      <c r="J51" s="180">
        <v>1885031.41</v>
      </c>
      <c r="K51" s="180">
        <v>1885031.41</v>
      </c>
      <c r="L51" s="180">
        <v>1885031.41</v>
      </c>
      <c r="M51" s="180">
        <v>1885031.41</v>
      </c>
      <c r="N51" s="180">
        <v>1885031.41</v>
      </c>
      <c r="O51" s="180">
        <v>1885031.41</v>
      </c>
      <c r="P51" s="180">
        <v>0</v>
      </c>
      <c r="Q51" s="180">
        <v>0</v>
      </c>
      <c r="R51" s="206">
        <v>1</v>
      </c>
      <c r="S51" s="242">
        <v>1</v>
      </c>
      <c r="T51" s="38"/>
    </row>
    <row r="52" spans="1:20" s="164" customFormat="1" ht="55.25" customHeight="1">
      <c r="A52" s="178">
        <v>27</v>
      </c>
      <c r="B52" s="182" t="s">
        <v>163</v>
      </c>
      <c r="C52" s="176" t="s">
        <v>39</v>
      </c>
      <c r="D52" s="179" t="s">
        <v>300</v>
      </c>
      <c r="E52" s="182" t="s">
        <v>184</v>
      </c>
      <c r="F52" s="198" t="s">
        <v>24</v>
      </c>
      <c r="G52" s="198" t="s">
        <v>306</v>
      </c>
      <c r="H52" s="198" t="s">
        <v>364</v>
      </c>
      <c r="I52" s="181">
        <v>425</v>
      </c>
      <c r="J52" s="180">
        <v>1500000</v>
      </c>
      <c r="K52" s="180">
        <v>1500000</v>
      </c>
      <c r="L52" s="180">
        <v>1500000</v>
      </c>
      <c r="M52" s="180">
        <v>1500000</v>
      </c>
      <c r="N52" s="180">
        <v>1500000</v>
      </c>
      <c r="O52" s="180">
        <v>1500000</v>
      </c>
      <c r="P52" s="180">
        <v>0</v>
      </c>
      <c r="Q52" s="180">
        <v>0</v>
      </c>
      <c r="R52" s="206">
        <v>1</v>
      </c>
      <c r="S52" s="242">
        <v>1</v>
      </c>
      <c r="T52" s="38"/>
    </row>
    <row r="53" spans="1:20" s="164" customFormat="1" ht="53" customHeight="1">
      <c r="A53" s="178">
        <v>28</v>
      </c>
      <c r="B53" s="182" t="s">
        <v>163</v>
      </c>
      <c r="C53" s="176" t="s">
        <v>39</v>
      </c>
      <c r="D53" s="179" t="s">
        <v>301</v>
      </c>
      <c r="E53" s="182" t="s">
        <v>225</v>
      </c>
      <c r="F53" s="198" t="s">
        <v>24</v>
      </c>
      <c r="G53" s="198" t="s">
        <v>257</v>
      </c>
      <c r="H53" s="198" t="s">
        <v>369</v>
      </c>
      <c r="I53" s="181">
        <v>262</v>
      </c>
      <c r="J53" s="180">
        <v>2053342.79</v>
      </c>
      <c r="K53" s="180">
        <v>2053342.79</v>
      </c>
      <c r="L53" s="180">
        <v>2053342.79</v>
      </c>
      <c r="M53" s="180">
        <v>2053342.79</v>
      </c>
      <c r="N53" s="180">
        <v>2053342.79</v>
      </c>
      <c r="O53" s="180">
        <v>2053342.79</v>
      </c>
      <c r="P53" s="180">
        <v>0</v>
      </c>
      <c r="Q53" s="180">
        <v>0</v>
      </c>
      <c r="R53" s="206">
        <v>1</v>
      </c>
      <c r="S53" s="242">
        <v>1</v>
      </c>
      <c r="T53" s="38"/>
    </row>
    <row r="54" spans="1:20" s="169" customFormat="1" ht="18">
      <c r="A54" s="343" t="s">
        <v>218</v>
      </c>
      <c r="B54" s="344"/>
      <c r="C54" s="344"/>
      <c r="D54" s="188"/>
      <c r="E54" s="188"/>
      <c r="F54" s="201"/>
      <c r="G54" s="188"/>
      <c r="H54" s="188"/>
      <c r="I54" s="188"/>
      <c r="J54" s="229">
        <f>SUM(J50:J53)</f>
        <v>7061716.9900000002</v>
      </c>
      <c r="K54" s="229">
        <f t="shared" ref="K54:O54" si="15">SUM(K50:K53)</f>
        <v>7061716.9900000002</v>
      </c>
      <c r="L54" s="229">
        <f t="shared" si="15"/>
        <v>7061716.9900000002</v>
      </c>
      <c r="M54" s="229">
        <f t="shared" si="15"/>
        <v>7061716.9900000002</v>
      </c>
      <c r="N54" s="229">
        <f t="shared" si="15"/>
        <v>7061716.9900000002</v>
      </c>
      <c r="O54" s="229">
        <f t="shared" si="15"/>
        <v>7061716.9900000002</v>
      </c>
      <c r="P54" s="229"/>
      <c r="Q54" s="183">
        <f>Q51</f>
        <v>0</v>
      </c>
      <c r="R54" s="204"/>
      <c r="S54" s="243"/>
      <c r="T54" s="56"/>
    </row>
    <row r="55" spans="1:20" s="164" customFormat="1" ht="18">
      <c r="A55" s="174"/>
      <c r="B55" s="387" t="s">
        <v>319</v>
      </c>
      <c r="C55" s="387"/>
      <c r="D55" s="387"/>
      <c r="E55" s="387"/>
      <c r="F55" s="200"/>
      <c r="G55" s="200"/>
      <c r="H55" s="222"/>
      <c r="I55" s="180"/>
      <c r="J55" s="183">
        <f t="shared" ref="J55:O55" si="16">SUM(J56:J61)</f>
        <v>3969979.4499999997</v>
      </c>
      <c r="K55" s="183">
        <f t="shared" si="16"/>
        <v>3969979.4499999997</v>
      </c>
      <c r="L55" s="183">
        <f t="shared" si="16"/>
        <v>3969979.4499999997</v>
      </c>
      <c r="M55" s="183">
        <f t="shared" si="16"/>
        <v>3969979.4499999997</v>
      </c>
      <c r="N55" s="183">
        <f t="shared" si="16"/>
        <v>3969979.4499999997</v>
      </c>
      <c r="O55" s="183">
        <f t="shared" si="16"/>
        <v>3969979.4499999997</v>
      </c>
      <c r="P55" s="183"/>
      <c r="Q55" s="183">
        <v>0</v>
      </c>
      <c r="R55" s="204"/>
      <c r="S55" s="243"/>
      <c r="T55" s="38"/>
    </row>
    <row r="56" spans="1:20" s="164" customFormat="1" ht="65.5" customHeight="1">
      <c r="A56" s="178">
        <v>29</v>
      </c>
      <c r="B56" s="182" t="s">
        <v>163</v>
      </c>
      <c r="C56" s="176" t="s">
        <v>227</v>
      </c>
      <c r="D56" s="179" t="s">
        <v>308</v>
      </c>
      <c r="E56" s="182" t="s">
        <v>28</v>
      </c>
      <c r="F56" s="198" t="s">
        <v>24</v>
      </c>
      <c r="G56" s="198" t="s">
        <v>315</v>
      </c>
      <c r="H56" s="198" t="s">
        <v>365</v>
      </c>
      <c r="I56" s="181">
        <v>1740</v>
      </c>
      <c r="J56" s="180">
        <v>544197.9</v>
      </c>
      <c r="K56" s="180">
        <v>544197.9</v>
      </c>
      <c r="L56" s="180">
        <v>544197.9</v>
      </c>
      <c r="M56" s="180">
        <v>544197.9</v>
      </c>
      <c r="N56" s="180">
        <v>544197.9</v>
      </c>
      <c r="O56" s="180">
        <v>544197.9</v>
      </c>
      <c r="P56" s="180">
        <v>0</v>
      </c>
      <c r="Q56" s="180"/>
      <c r="R56" s="206">
        <v>1</v>
      </c>
      <c r="S56" s="242">
        <v>1</v>
      </c>
      <c r="T56" s="172"/>
    </row>
    <row r="57" spans="1:20" s="164" customFormat="1" ht="48.5" customHeight="1">
      <c r="A57" s="178">
        <v>30</v>
      </c>
      <c r="B57" s="182" t="s">
        <v>163</v>
      </c>
      <c r="C57" s="176" t="s">
        <v>227</v>
      </c>
      <c r="D57" s="179" t="s">
        <v>228</v>
      </c>
      <c r="E57" s="182" t="s">
        <v>28</v>
      </c>
      <c r="F57" s="198" t="s">
        <v>24</v>
      </c>
      <c r="G57" s="198" t="s">
        <v>258</v>
      </c>
      <c r="H57" s="198" t="s">
        <v>364</v>
      </c>
      <c r="I57" s="181">
        <v>1740</v>
      </c>
      <c r="J57" s="180">
        <v>854739.5</v>
      </c>
      <c r="K57" s="180">
        <v>854739.5</v>
      </c>
      <c r="L57" s="180">
        <v>854739.5</v>
      </c>
      <c r="M57" s="180">
        <v>854739.5</v>
      </c>
      <c r="N57" s="180">
        <v>854739.5</v>
      </c>
      <c r="O57" s="180">
        <v>854739.5</v>
      </c>
      <c r="P57" s="180">
        <v>0</v>
      </c>
      <c r="Q57" s="180"/>
      <c r="R57" s="206">
        <v>1</v>
      </c>
      <c r="S57" s="242">
        <v>1</v>
      </c>
      <c r="T57" s="172"/>
    </row>
    <row r="58" spans="1:20" s="164" customFormat="1" ht="63.5" customHeight="1">
      <c r="A58" s="178">
        <v>31</v>
      </c>
      <c r="B58" s="182" t="s">
        <v>163</v>
      </c>
      <c r="C58" s="176" t="s">
        <v>227</v>
      </c>
      <c r="D58" s="179" t="s">
        <v>309</v>
      </c>
      <c r="E58" s="182" t="s">
        <v>313</v>
      </c>
      <c r="F58" s="198" t="s">
        <v>24</v>
      </c>
      <c r="G58" s="198" t="s">
        <v>316</v>
      </c>
      <c r="H58" s="198" t="s">
        <v>371</v>
      </c>
      <c r="I58" s="181">
        <v>80</v>
      </c>
      <c r="J58" s="180">
        <v>323993.23</v>
      </c>
      <c r="K58" s="180">
        <v>323993.23</v>
      </c>
      <c r="L58" s="180">
        <v>323993.23</v>
      </c>
      <c r="M58" s="180">
        <v>323993.23</v>
      </c>
      <c r="N58" s="180">
        <v>323993.23</v>
      </c>
      <c r="O58" s="180">
        <v>323993.23</v>
      </c>
      <c r="P58" s="180">
        <v>0</v>
      </c>
      <c r="Q58" s="180"/>
      <c r="R58" s="206">
        <v>1</v>
      </c>
      <c r="S58" s="242">
        <v>1</v>
      </c>
      <c r="T58" s="172"/>
    </row>
    <row r="59" spans="1:20" s="164" customFormat="1" ht="72.5" customHeight="1">
      <c r="A59" s="178">
        <v>32</v>
      </c>
      <c r="B59" s="182" t="s">
        <v>163</v>
      </c>
      <c r="C59" s="176" t="s">
        <v>227</v>
      </c>
      <c r="D59" s="179" t="s">
        <v>310</v>
      </c>
      <c r="E59" s="182" t="s">
        <v>314</v>
      </c>
      <c r="F59" s="198" t="s">
        <v>24</v>
      </c>
      <c r="G59" s="198" t="s">
        <v>317</v>
      </c>
      <c r="H59" s="198" t="s">
        <v>371</v>
      </c>
      <c r="I59" s="181">
        <v>60</v>
      </c>
      <c r="J59" s="180">
        <v>163255.97</v>
      </c>
      <c r="K59" s="180">
        <v>163255.97</v>
      </c>
      <c r="L59" s="180">
        <v>163255.97</v>
      </c>
      <c r="M59" s="180">
        <v>163255.97</v>
      </c>
      <c r="N59" s="180">
        <v>163255.97</v>
      </c>
      <c r="O59" s="180">
        <v>163255.97</v>
      </c>
      <c r="P59" s="180">
        <v>0</v>
      </c>
      <c r="Q59" s="180"/>
      <c r="R59" s="206">
        <v>1</v>
      </c>
      <c r="S59" s="242">
        <v>1</v>
      </c>
      <c r="T59" s="172"/>
    </row>
    <row r="60" spans="1:20" s="164" customFormat="1" ht="75.5" customHeight="1">
      <c r="A60" s="178">
        <v>33</v>
      </c>
      <c r="B60" s="182" t="s">
        <v>163</v>
      </c>
      <c r="C60" s="176" t="s">
        <v>227</v>
      </c>
      <c r="D60" s="179" t="s">
        <v>311</v>
      </c>
      <c r="E60" s="182" t="s">
        <v>153</v>
      </c>
      <c r="F60" s="198" t="s">
        <v>24</v>
      </c>
      <c r="G60" s="198" t="s">
        <v>318</v>
      </c>
      <c r="H60" s="198" t="s">
        <v>365</v>
      </c>
      <c r="I60" s="181">
        <v>30</v>
      </c>
      <c r="J60" s="180">
        <v>985122.45</v>
      </c>
      <c r="K60" s="180">
        <v>985122.45</v>
      </c>
      <c r="L60" s="180">
        <v>985122.45</v>
      </c>
      <c r="M60" s="180">
        <v>985122.45</v>
      </c>
      <c r="N60" s="180">
        <v>985122.45</v>
      </c>
      <c r="O60" s="180">
        <v>985122.45</v>
      </c>
      <c r="P60" s="180">
        <v>0</v>
      </c>
      <c r="Q60" s="180"/>
      <c r="R60" s="206">
        <v>1</v>
      </c>
      <c r="S60" s="242">
        <v>1</v>
      </c>
      <c r="T60" s="172"/>
    </row>
    <row r="61" spans="1:20" s="164" customFormat="1" ht="63.5" customHeight="1">
      <c r="A61" s="178">
        <v>34</v>
      </c>
      <c r="B61" s="182" t="s">
        <v>163</v>
      </c>
      <c r="C61" s="176" t="s">
        <v>227</v>
      </c>
      <c r="D61" s="179" t="s">
        <v>312</v>
      </c>
      <c r="E61" s="182" t="s">
        <v>28</v>
      </c>
      <c r="F61" s="198" t="s">
        <v>24</v>
      </c>
      <c r="G61" s="198" t="s">
        <v>259</v>
      </c>
      <c r="H61" s="198" t="s">
        <v>369</v>
      </c>
      <c r="I61" s="181">
        <v>30</v>
      </c>
      <c r="J61" s="180">
        <v>1098670.3999999999</v>
      </c>
      <c r="K61" s="180">
        <v>1098670.3999999999</v>
      </c>
      <c r="L61" s="180">
        <v>1098670.3999999999</v>
      </c>
      <c r="M61" s="180">
        <v>1098670.3999999999</v>
      </c>
      <c r="N61" s="180">
        <v>1098670.3999999999</v>
      </c>
      <c r="O61" s="180">
        <v>1098670.3999999999</v>
      </c>
      <c r="P61" s="180">
        <v>0</v>
      </c>
      <c r="Q61" s="180"/>
      <c r="R61" s="206">
        <v>1</v>
      </c>
      <c r="S61" s="242">
        <v>1</v>
      </c>
      <c r="T61" s="172"/>
    </row>
    <row r="62" spans="1:20" s="169" customFormat="1" ht="18">
      <c r="A62" s="343" t="s">
        <v>226</v>
      </c>
      <c r="B62" s="344"/>
      <c r="C62" s="344"/>
      <c r="D62" s="387" t="s">
        <v>30</v>
      </c>
      <c r="E62" s="387"/>
      <c r="F62" s="200"/>
      <c r="G62" s="200"/>
      <c r="H62" s="222"/>
      <c r="I62" s="180"/>
      <c r="J62" s="229">
        <f>J61+J60+J59+J58+J57+J56</f>
        <v>3969979.4499999997</v>
      </c>
      <c r="K62" s="229">
        <f>K61+K60+K59+K58+K57+K56</f>
        <v>3969979.4499999997</v>
      </c>
      <c r="L62" s="229">
        <f t="shared" ref="L62:O62" si="17">SUM(L56:L61)</f>
        <v>3969979.4499999997</v>
      </c>
      <c r="M62" s="229">
        <f t="shared" si="17"/>
        <v>3969979.4499999997</v>
      </c>
      <c r="N62" s="229">
        <f t="shared" si="17"/>
        <v>3969979.4499999997</v>
      </c>
      <c r="O62" s="229">
        <f t="shared" si="17"/>
        <v>3969979.4499999997</v>
      </c>
      <c r="P62" s="229"/>
      <c r="Q62" s="183">
        <f>SUM(Q61)</f>
        <v>0</v>
      </c>
      <c r="R62" s="204"/>
      <c r="S62" s="243"/>
      <c r="T62" s="56"/>
    </row>
    <row r="63" spans="1:20" s="164" customFormat="1" ht="18">
      <c r="A63" s="174"/>
      <c r="B63" s="387" t="s">
        <v>196</v>
      </c>
      <c r="C63" s="387"/>
      <c r="D63" s="387"/>
      <c r="E63" s="387"/>
      <c r="F63" s="200"/>
      <c r="G63" s="200"/>
      <c r="H63" s="222"/>
      <c r="I63" s="180"/>
      <c r="J63" s="183">
        <f t="shared" ref="J63:O63" si="18">SUM(J64:J86)</f>
        <v>36207327.480000004</v>
      </c>
      <c r="K63" s="183">
        <f t="shared" si="18"/>
        <v>36207327.480000004</v>
      </c>
      <c r="L63" s="183">
        <f t="shared" si="18"/>
        <v>36207327.480000004</v>
      </c>
      <c r="M63" s="183">
        <f t="shared" si="18"/>
        <v>36207327.480000004</v>
      </c>
      <c r="N63" s="183">
        <f t="shared" si="18"/>
        <v>36207327.480000004</v>
      </c>
      <c r="O63" s="183">
        <f t="shared" si="18"/>
        <v>36207327.480000004</v>
      </c>
      <c r="P63" s="183"/>
      <c r="Q63" s="183">
        <v>0</v>
      </c>
      <c r="R63" s="207"/>
      <c r="S63" s="244"/>
      <c r="T63" s="38"/>
    </row>
    <row r="64" spans="1:20" s="164" customFormat="1" ht="77.5" customHeight="1">
      <c r="A64" s="178">
        <v>35</v>
      </c>
      <c r="B64" s="182" t="s">
        <v>167</v>
      </c>
      <c r="C64" s="176" t="s">
        <v>39</v>
      </c>
      <c r="D64" s="179" t="s">
        <v>320</v>
      </c>
      <c r="E64" s="182" t="s">
        <v>28</v>
      </c>
      <c r="F64" s="198" t="s">
        <v>24</v>
      </c>
      <c r="G64" s="198" t="s">
        <v>333</v>
      </c>
      <c r="H64" s="198" t="s">
        <v>364</v>
      </c>
      <c r="I64" s="181">
        <v>122</v>
      </c>
      <c r="J64" s="180">
        <v>1845977.4</v>
      </c>
      <c r="K64" s="180">
        <v>1845977.4</v>
      </c>
      <c r="L64" s="180">
        <v>1845977.4</v>
      </c>
      <c r="M64" s="180">
        <v>1845977.4</v>
      </c>
      <c r="N64" s="180">
        <v>1845977.4</v>
      </c>
      <c r="O64" s="180">
        <v>1845977.4</v>
      </c>
      <c r="P64" s="180">
        <v>0</v>
      </c>
      <c r="Q64" s="180">
        <v>0</v>
      </c>
      <c r="R64" s="206">
        <v>1</v>
      </c>
      <c r="S64" s="242">
        <v>1</v>
      </c>
      <c r="T64" s="172"/>
    </row>
    <row r="65" spans="1:20" s="164" customFormat="1" ht="62.5" customHeight="1">
      <c r="A65" s="178">
        <v>36</v>
      </c>
      <c r="B65" s="182" t="s">
        <v>167</v>
      </c>
      <c r="C65" s="176" t="s">
        <v>39</v>
      </c>
      <c r="D65" s="179" t="s">
        <v>321</v>
      </c>
      <c r="E65" s="182" t="s">
        <v>65</v>
      </c>
      <c r="F65" s="198" t="s">
        <v>24</v>
      </c>
      <c r="G65" s="198" t="s">
        <v>335</v>
      </c>
      <c r="H65" s="198" t="s">
        <v>364</v>
      </c>
      <c r="I65" s="181">
        <v>90</v>
      </c>
      <c r="J65" s="180">
        <v>2050000</v>
      </c>
      <c r="K65" s="180">
        <v>2050000</v>
      </c>
      <c r="L65" s="180">
        <v>2050000</v>
      </c>
      <c r="M65" s="180">
        <v>2050000</v>
      </c>
      <c r="N65" s="180">
        <v>2050000</v>
      </c>
      <c r="O65" s="180">
        <v>2050000</v>
      </c>
      <c r="P65" s="180">
        <v>0</v>
      </c>
      <c r="Q65" s="180">
        <v>0</v>
      </c>
      <c r="R65" s="206">
        <v>1</v>
      </c>
      <c r="S65" s="242">
        <v>1</v>
      </c>
      <c r="T65" s="172"/>
    </row>
    <row r="66" spans="1:20" s="164" customFormat="1" ht="62.5" customHeight="1">
      <c r="A66" s="178">
        <v>37</v>
      </c>
      <c r="B66" s="182" t="s">
        <v>167</v>
      </c>
      <c r="C66" s="176" t="s">
        <v>39</v>
      </c>
      <c r="D66" s="179" t="s">
        <v>230</v>
      </c>
      <c r="E66" s="182" t="s">
        <v>241</v>
      </c>
      <c r="F66" s="198" t="s">
        <v>24</v>
      </c>
      <c r="G66" s="198" t="s">
        <v>266</v>
      </c>
      <c r="H66" s="198" t="s">
        <v>372</v>
      </c>
      <c r="I66" s="181">
        <v>60</v>
      </c>
      <c r="J66" s="180">
        <v>1588523</v>
      </c>
      <c r="K66" s="180">
        <v>1588523</v>
      </c>
      <c r="L66" s="180">
        <v>1588523</v>
      </c>
      <c r="M66" s="180">
        <v>1588523</v>
      </c>
      <c r="N66" s="180">
        <v>1588523</v>
      </c>
      <c r="O66" s="180">
        <v>1588523</v>
      </c>
      <c r="P66" s="180">
        <v>0</v>
      </c>
      <c r="Q66" s="180">
        <v>0</v>
      </c>
      <c r="R66" s="206">
        <v>1</v>
      </c>
      <c r="S66" s="242">
        <v>1</v>
      </c>
      <c r="T66" s="172"/>
    </row>
    <row r="67" spans="1:20" s="164" customFormat="1" ht="71.5" customHeight="1">
      <c r="A67" s="178">
        <v>38</v>
      </c>
      <c r="B67" s="182" t="s">
        <v>167</v>
      </c>
      <c r="C67" s="176" t="s">
        <v>39</v>
      </c>
      <c r="D67" s="179" t="s">
        <v>322</v>
      </c>
      <c r="E67" s="182" t="s">
        <v>242</v>
      </c>
      <c r="F67" s="198" t="s">
        <v>24</v>
      </c>
      <c r="G67" s="198" t="s">
        <v>334</v>
      </c>
      <c r="H67" s="198" t="s">
        <v>367</v>
      </c>
      <c r="I67" s="181">
        <v>65</v>
      </c>
      <c r="J67" s="180">
        <v>1909992.49</v>
      </c>
      <c r="K67" s="180">
        <v>1909992.49</v>
      </c>
      <c r="L67" s="180">
        <v>1909992.49</v>
      </c>
      <c r="M67" s="180">
        <v>1909992.49</v>
      </c>
      <c r="N67" s="180">
        <v>1909992.49</v>
      </c>
      <c r="O67" s="180">
        <v>1909992.49</v>
      </c>
      <c r="P67" s="180">
        <v>0</v>
      </c>
      <c r="Q67" s="180">
        <v>0</v>
      </c>
      <c r="R67" s="206">
        <v>1</v>
      </c>
      <c r="S67" s="242">
        <v>1</v>
      </c>
      <c r="T67" s="172"/>
    </row>
    <row r="68" spans="1:20" s="164" customFormat="1" ht="62.5" customHeight="1">
      <c r="A68" s="178">
        <v>39</v>
      </c>
      <c r="B68" s="182" t="s">
        <v>167</v>
      </c>
      <c r="C68" s="176" t="s">
        <v>39</v>
      </c>
      <c r="D68" s="179" t="s">
        <v>231</v>
      </c>
      <c r="E68" s="182" t="s">
        <v>185</v>
      </c>
      <c r="F68" s="198" t="s">
        <v>24</v>
      </c>
      <c r="G68" s="198" t="s">
        <v>263</v>
      </c>
      <c r="H68" s="198" t="s">
        <v>367</v>
      </c>
      <c r="I68" s="181">
        <v>92</v>
      </c>
      <c r="J68" s="180">
        <v>1218406.07</v>
      </c>
      <c r="K68" s="180">
        <v>1218406.07</v>
      </c>
      <c r="L68" s="180">
        <v>1218406.07</v>
      </c>
      <c r="M68" s="180">
        <v>1218406.07</v>
      </c>
      <c r="N68" s="180">
        <v>1218406.07</v>
      </c>
      <c r="O68" s="180">
        <v>1218406.07</v>
      </c>
      <c r="P68" s="180">
        <v>0</v>
      </c>
      <c r="Q68" s="180">
        <v>0</v>
      </c>
      <c r="R68" s="206">
        <v>1</v>
      </c>
      <c r="S68" s="242">
        <v>1</v>
      </c>
      <c r="T68" s="172"/>
    </row>
    <row r="69" spans="1:20" s="164" customFormat="1" ht="62.5" customHeight="1">
      <c r="A69" s="178">
        <v>40</v>
      </c>
      <c r="B69" s="182" t="s">
        <v>167</v>
      </c>
      <c r="C69" s="176" t="s">
        <v>39</v>
      </c>
      <c r="D69" s="179" t="s">
        <v>232</v>
      </c>
      <c r="E69" s="182" t="s">
        <v>222</v>
      </c>
      <c r="F69" s="198" t="s">
        <v>24</v>
      </c>
      <c r="G69" s="198" t="s">
        <v>270</v>
      </c>
      <c r="H69" s="198" t="s">
        <v>370</v>
      </c>
      <c r="I69" s="181">
        <v>84</v>
      </c>
      <c r="J69" s="180">
        <v>1335079.31</v>
      </c>
      <c r="K69" s="180">
        <v>1335079.31</v>
      </c>
      <c r="L69" s="180">
        <v>1335079.31</v>
      </c>
      <c r="M69" s="180">
        <v>1335079.31</v>
      </c>
      <c r="N69" s="180">
        <v>1335079.31</v>
      </c>
      <c r="O69" s="180">
        <v>1335079.31</v>
      </c>
      <c r="P69" s="180">
        <v>0</v>
      </c>
      <c r="Q69" s="180">
        <v>0</v>
      </c>
      <c r="R69" s="206">
        <v>1</v>
      </c>
      <c r="S69" s="242">
        <v>1</v>
      </c>
      <c r="T69" s="172"/>
    </row>
    <row r="70" spans="1:20" s="164" customFormat="1" ht="56.5" customHeight="1">
      <c r="A70" s="178">
        <v>41</v>
      </c>
      <c r="B70" s="182" t="s">
        <v>167</v>
      </c>
      <c r="C70" s="176" t="s">
        <v>39</v>
      </c>
      <c r="D70" s="179" t="s">
        <v>323</v>
      </c>
      <c r="E70" s="182" t="s">
        <v>243</v>
      </c>
      <c r="F70" s="198" t="s">
        <v>24</v>
      </c>
      <c r="G70" s="198" t="s">
        <v>336</v>
      </c>
      <c r="H70" s="198" t="s">
        <v>364</v>
      </c>
      <c r="I70" s="181">
        <v>81</v>
      </c>
      <c r="J70" s="180">
        <v>2062630.4</v>
      </c>
      <c r="K70" s="180">
        <v>2062630.4</v>
      </c>
      <c r="L70" s="180">
        <v>2062630.4</v>
      </c>
      <c r="M70" s="180">
        <v>2062630.4</v>
      </c>
      <c r="N70" s="180">
        <v>2062630.4</v>
      </c>
      <c r="O70" s="180">
        <v>2062630.4</v>
      </c>
      <c r="P70" s="180">
        <v>0</v>
      </c>
      <c r="Q70" s="180">
        <v>0</v>
      </c>
      <c r="R70" s="206">
        <v>1</v>
      </c>
      <c r="S70" s="242">
        <v>1</v>
      </c>
      <c r="T70" s="172"/>
    </row>
    <row r="71" spans="1:20" s="164" customFormat="1" ht="56.5" customHeight="1">
      <c r="A71" s="178">
        <v>42</v>
      </c>
      <c r="B71" s="182" t="s">
        <v>167</v>
      </c>
      <c r="C71" s="176" t="s">
        <v>39</v>
      </c>
      <c r="D71" s="179" t="s">
        <v>324</v>
      </c>
      <c r="E71" s="182" t="s">
        <v>244</v>
      </c>
      <c r="F71" s="198" t="s">
        <v>24</v>
      </c>
      <c r="G71" s="198" t="s">
        <v>337</v>
      </c>
      <c r="H71" s="198" t="s">
        <v>368</v>
      </c>
      <c r="I71" s="181">
        <v>93</v>
      </c>
      <c r="J71" s="180">
        <v>1813695.81</v>
      </c>
      <c r="K71" s="180">
        <v>1813695.81</v>
      </c>
      <c r="L71" s="180">
        <v>1813695.81</v>
      </c>
      <c r="M71" s="180">
        <v>1813695.81</v>
      </c>
      <c r="N71" s="180">
        <v>1813695.81</v>
      </c>
      <c r="O71" s="180">
        <v>1813695.81</v>
      </c>
      <c r="P71" s="180">
        <v>0</v>
      </c>
      <c r="Q71" s="180">
        <v>0</v>
      </c>
      <c r="R71" s="206">
        <v>1</v>
      </c>
      <c r="S71" s="242">
        <v>1</v>
      </c>
      <c r="T71" s="172"/>
    </row>
    <row r="72" spans="1:20" s="164" customFormat="1" ht="56.5" customHeight="1">
      <c r="A72" s="178">
        <v>43</v>
      </c>
      <c r="B72" s="182" t="s">
        <v>167</v>
      </c>
      <c r="C72" s="176" t="s">
        <v>39</v>
      </c>
      <c r="D72" s="179" t="s">
        <v>325</v>
      </c>
      <c r="E72" s="182" t="s">
        <v>117</v>
      </c>
      <c r="F72" s="198" t="s">
        <v>24</v>
      </c>
      <c r="G72" s="198" t="s">
        <v>338</v>
      </c>
      <c r="H72" s="198" t="s">
        <v>368</v>
      </c>
      <c r="I72" s="181">
        <v>79</v>
      </c>
      <c r="J72" s="180">
        <v>1750643.21</v>
      </c>
      <c r="K72" s="180">
        <v>1750643.21</v>
      </c>
      <c r="L72" s="180">
        <v>1750643.21</v>
      </c>
      <c r="M72" s="180">
        <v>1750643.21</v>
      </c>
      <c r="N72" s="180">
        <v>1750643.21</v>
      </c>
      <c r="O72" s="180">
        <v>1750643.21</v>
      </c>
      <c r="P72" s="180">
        <v>0</v>
      </c>
      <c r="Q72" s="180">
        <v>0</v>
      </c>
      <c r="R72" s="206">
        <v>1</v>
      </c>
      <c r="S72" s="242">
        <v>1</v>
      </c>
      <c r="T72" s="172"/>
    </row>
    <row r="73" spans="1:20" s="164" customFormat="1" ht="65.5" customHeight="1">
      <c r="A73" s="178">
        <v>44</v>
      </c>
      <c r="B73" s="182" t="s">
        <v>167</v>
      </c>
      <c r="C73" s="176" t="s">
        <v>39</v>
      </c>
      <c r="D73" s="179" t="s">
        <v>326</v>
      </c>
      <c r="E73" s="182" t="s">
        <v>28</v>
      </c>
      <c r="F73" s="198" t="s">
        <v>24</v>
      </c>
      <c r="G73" s="198" t="s">
        <v>339</v>
      </c>
      <c r="H73" s="198" t="s">
        <v>364</v>
      </c>
      <c r="I73" s="181">
        <v>28</v>
      </c>
      <c r="J73" s="180">
        <v>2064770.62</v>
      </c>
      <c r="K73" s="180">
        <v>2064770.62</v>
      </c>
      <c r="L73" s="180">
        <v>2064770.62</v>
      </c>
      <c r="M73" s="180">
        <v>2064770.62</v>
      </c>
      <c r="N73" s="180">
        <v>2064770.62</v>
      </c>
      <c r="O73" s="180">
        <v>2064770.62</v>
      </c>
      <c r="P73" s="180">
        <v>0</v>
      </c>
      <c r="Q73" s="180">
        <v>0</v>
      </c>
      <c r="R73" s="206">
        <v>1</v>
      </c>
      <c r="S73" s="242">
        <v>1</v>
      </c>
      <c r="T73" s="172"/>
    </row>
    <row r="74" spans="1:20" s="164" customFormat="1" ht="65.5" customHeight="1">
      <c r="A74" s="178">
        <v>45</v>
      </c>
      <c r="B74" s="182" t="s">
        <v>167</v>
      </c>
      <c r="C74" s="176" t="s">
        <v>39</v>
      </c>
      <c r="D74" s="179" t="s">
        <v>233</v>
      </c>
      <c r="E74" s="182" t="s">
        <v>140</v>
      </c>
      <c r="F74" s="198" t="s">
        <v>24</v>
      </c>
      <c r="G74" s="198" t="s">
        <v>260</v>
      </c>
      <c r="H74" s="198" t="s">
        <v>365</v>
      </c>
      <c r="I74" s="181">
        <v>31</v>
      </c>
      <c r="J74" s="180">
        <v>1786210.27</v>
      </c>
      <c r="K74" s="180">
        <v>1786210.27</v>
      </c>
      <c r="L74" s="180">
        <v>1786210.27</v>
      </c>
      <c r="M74" s="180">
        <v>1786210.27</v>
      </c>
      <c r="N74" s="180">
        <v>1786210.27</v>
      </c>
      <c r="O74" s="180">
        <v>1786210.27</v>
      </c>
      <c r="P74" s="180">
        <v>0</v>
      </c>
      <c r="Q74" s="180">
        <v>0</v>
      </c>
      <c r="R74" s="206">
        <v>1</v>
      </c>
      <c r="S74" s="242">
        <v>1</v>
      </c>
      <c r="T74" s="172"/>
    </row>
    <row r="75" spans="1:20" s="164" customFormat="1" ht="65.5" customHeight="1">
      <c r="A75" s="178">
        <v>46</v>
      </c>
      <c r="B75" s="182" t="s">
        <v>167</v>
      </c>
      <c r="C75" s="176" t="s">
        <v>39</v>
      </c>
      <c r="D75" s="179" t="s">
        <v>234</v>
      </c>
      <c r="E75" s="182" t="s">
        <v>35</v>
      </c>
      <c r="F75" s="198" t="s">
        <v>24</v>
      </c>
      <c r="G75" s="198" t="s">
        <v>261</v>
      </c>
      <c r="H75" s="198" t="s">
        <v>368</v>
      </c>
      <c r="I75" s="181">
        <v>84</v>
      </c>
      <c r="J75" s="180">
        <v>493517.51</v>
      </c>
      <c r="K75" s="180">
        <v>493517.51</v>
      </c>
      <c r="L75" s="180">
        <v>493517.51</v>
      </c>
      <c r="M75" s="180">
        <v>493517.51</v>
      </c>
      <c r="N75" s="180">
        <v>493517.51</v>
      </c>
      <c r="O75" s="180">
        <v>493517.51</v>
      </c>
      <c r="P75" s="180">
        <v>0</v>
      </c>
      <c r="Q75" s="180">
        <v>0</v>
      </c>
      <c r="R75" s="206">
        <v>1</v>
      </c>
      <c r="S75" s="242">
        <v>1</v>
      </c>
      <c r="T75" s="172"/>
    </row>
    <row r="76" spans="1:20" s="164" customFormat="1" ht="65.5" customHeight="1">
      <c r="A76" s="178">
        <v>47</v>
      </c>
      <c r="B76" s="182" t="s">
        <v>167</v>
      </c>
      <c r="C76" s="176" t="s">
        <v>39</v>
      </c>
      <c r="D76" s="179" t="s">
        <v>235</v>
      </c>
      <c r="E76" s="182" t="s">
        <v>28</v>
      </c>
      <c r="F76" s="198" t="s">
        <v>24</v>
      </c>
      <c r="G76" s="198" t="s">
        <v>340</v>
      </c>
      <c r="H76" s="198" t="s">
        <v>370</v>
      </c>
      <c r="I76" s="181">
        <v>72</v>
      </c>
      <c r="J76" s="180">
        <v>1557712.15</v>
      </c>
      <c r="K76" s="180">
        <v>1557712.15</v>
      </c>
      <c r="L76" s="180">
        <v>1557712.15</v>
      </c>
      <c r="M76" s="180">
        <v>1557712.15</v>
      </c>
      <c r="N76" s="180">
        <v>1557712.15</v>
      </c>
      <c r="O76" s="180">
        <v>1557712.15</v>
      </c>
      <c r="P76" s="180">
        <v>0</v>
      </c>
      <c r="Q76" s="180">
        <v>0</v>
      </c>
      <c r="R76" s="206">
        <v>1</v>
      </c>
      <c r="S76" s="242">
        <v>1</v>
      </c>
      <c r="T76" s="172"/>
    </row>
    <row r="77" spans="1:20" s="164" customFormat="1" ht="56.5" customHeight="1">
      <c r="A77" s="178">
        <v>48</v>
      </c>
      <c r="B77" s="182" t="s">
        <v>167</v>
      </c>
      <c r="C77" s="176" t="s">
        <v>39</v>
      </c>
      <c r="D77" s="179" t="s">
        <v>327</v>
      </c>
      <c r="E77" s="182" t="s">
        <v>332</v>
      </c>
      <c r="F77" s="198" t="s">
        <v>24</v>
      </c>
      <c r="G77" s="198" t="s">
        <v>341</v>
      </c>
      <c r="H77" s="198" t="s">
        <v>370</v>
      </c>
      <c r="I77" s="181">
        <v>95</v>
      </c>
      <c r="J77" s="180">
        <v>1206350.45</v>
      </c>
      <c r="K77" s="180">
        <v>1206350.45</v>
      </c>
      <c r="L77" s="180">
        <v>1206350.45</v>
      </c>
      <c r="M77" s="180">
        <v>1206350.45</v>
      </c>
      <c r="N77" s="180">
        <v>1206350.45</v>
      </c>
      <c r="O77" s="180">
        <v>1206350.45</v>
      </c>
      <c r="P77" s="180">
        <v>0</v>
      </c>
      <c r="Q77" s="180">
        <v>0</v>
      </c>
      <c r="R77" s="206">
        <v>1</v>
      </c>
      <c r="S77" s="242">
        <v>1</v>
      </c>
      <c r="T77" s="172"/>
    </row>
    <row r="78" spans="1:20" s="164" customFormat="1" ht="64.25" customHeight="1">
      <c r="A78" s="178">
        <v>49</v>
      </c>
      <c r="B78" s="182" t="s">
        <v>167</v>
      </c>
      <c r="C78" s="176" t="s">
        <v>39</v>
      </c>
      <c r="D78" s="179" t="s">
        <v>236</v>
      </c>
      <c r="E78" s="182" t="s">
        <v>28</v>
      </c>
      <c r="F78" s="198" t="s">
        <v>24</v>
      </c>
      <c r="G78" s="198" t="s">
        <v>265</v>
      </c>
      <c r="H78" s="198" t="s">
        <v>365</v>
      </c>
      <c r="I78" s="181">
        <v>72</v>
      </c>
      <c r="J78" s="180">
        <v>1559231.01</v>
      </c>
      <c r="K78" s="180">
        <v>1559231.01</v>
      </c>
      <c r="L78" s="180">
        <v>1559231.01</v>
      </c>
      <c r="M78" s="180">
        <v>1559231.01</v>
      </c>
      <c r="N78" s="180">
        <v>1559231.01</v>
      </c>
      <c r="O78" s="180">
        <v>1559231.01</v>
      </c>
      <c r="P78" s="180">
        <v>0</v>
      </c>
      <c r="Q78" s="180">
        <v>0</v>
      </c>
      <c r="R78" s="206">
        <v>1</v>
      </c>
      <c r="S78" s="242">
        <v>1</v>
      </c>
      <c r="T78" s="172"/>
    </row>
    <row r="79" spans="1:20" s="164" customFormat="1" ht="56.5" customHeight="1">
      <c r="A79" s="178">
        <v>50</v>
      </c>
      <c r="B79" s="182" t="s">
        <v>167</v>
      </c>
      <c r="C79" s="176" t="s">
        <v>39</v>
      </c>
      <c r="D79" s="179" t="s">
        <v>237</v>
      </c>
      <c r="E79" s="182" t="s">
        <v>28</v>
      </c>
      <c r="F79" s="198" t="s">
        <v>24</v>
      </c>
      <c r="G79" s="198" t="s">
        <v>262</v>
      </c>
      <c r="H79" s="198" t="s">
        <v>368</v>
      </c>
      <c r="I79" s="181">
        <v>3240</v>
      </c>
      <c r="J79" s="180">
        <v>2000000</v>
      </c>
      <c r="K79" s="180">
        <v>2000000</v>
      </c>
      <c r="L79" s="180">
        <v>2000000</v>
      </c>
      <c r="M79" s="180">
        <v>2000000</v>
      </c>
      <c r="N79" s="180">
        <v>2000000</v>
      </c>
      <c r="O79" s="180">
        <v>2000000</v>
      </c>
      <c r="P79" s="180">
        <v>0</v>
      </c>
      <c r="Q79" s="180">
        <v>0</v>
      </c>
      <c r="R79" s="206">
        <v>1</v>
      </c>
      <c r="S79" s="242">
        <v>1</v>
      </c>
      <c r="T79" s="172"/>
    </row>
    <row r="80" spans="1:20" s="164" customFormat="1" ht="56.5" customHeight="1">
      <c r="A80" s="178">
        <v>51</v>
      </c>
      <c r="B80" s="182" t="s">
        <v>167</v>
      </c>
      <c r="C80" s="176" t="s">
        <v>39</v>
      </c>
      <c r="D80" s="179" t="s">
        <v>328</v>
      </c>
      <c r="E80" s="182" t="s">
        <v>245</v>
      </c>
      <c r="F80" s="198" t="s">
        <v>24</v>
      </c>
      <c r="G80" s="198" t="s">
        <v>342</v>
      </c>
      <c r="H80" s="198" t="s">
        <v>370</v>
      </c>
      <c r="I80" s="181">
        <v>72</v>
      </c>
      <c r="J80" s="180">
        <v>1687444.34</v>
      </c>
      <c r="K80" s="180">
        <v>1687444.34</v>
      </c>
      <c r="L80" s="180">
        <v>1687444.34</v>
      </c>
      <c r="M80" s="180">
        <v>1687444.34</v>
      </c>
      <c r="N80" s="180">
        <v>1687444.34</v>
      </c>
      <c r="O80" s="180">
        <v>1687444.34</v>
      </c>
      <c r="P80" s="180">
        <v>0</v>
      </c>
      <c r="Q80" s="180">
        <v>0</v>
      </c>
      <c r="R80" s="206">
        <v>1</v>
      </c>
      <c r="S80" s="242">
        <v>1</v>
      </c>
      <c r="T80" s="172"/>
    </row>
    <row r="81" spans="1:20" s="164" customFormat="1" ht="56.5" customHeight="1">
      <c r="A81" s="178">
        <v>52</v>
      </c>
      <c r="B81" s="182" t="s">
        <v>167</v>
      </c>
      <c r="C81" s="176" t="s">
        <v>39</v>
      </c>
      <c r="D81" s="179" t="s">
        <v>238</v>
      </c>
      <c r="E81" s="182" t="s">
        <v>28</v>
      </c>
      <c r="F81" s="198" t="s">
        <v>24</v>
      </c>
      <c r="G81" s="198" t="s">
        <v>343</v>
      </c>
      <c r="H81" s="198" t="s">
        <v>368</v>
      </c>
      <c r="I81" s="181">
        <v>1750</v>
      </c>
      <c r="J81" s="180">
        <v>2000000</v>
      </c>
      <c r="K81" s="180">
        <v>2000000</v>
      </c>
      <c r="L81" s="180">
        <v>2000000</v>
      </c>
      <c r="M81" s="180">
        <v>2000000</v>
      </c>
      <c r="N81" s="180">
        <v>2000000</v>
      </c>
      <c r="O81" s="180">
        <v>2000000</v>
      </c>
      <c r="P81" s="180">
        <v>0</v>
      </c>
      <c r="Q81" s="180">
        <v>0</v>
      </c>
      <c r="R81" s="206">
        <v>1</v>
      </c>
      <c r="S81" s="242">
        <v>1</v>
      </c>
      <c r="T81" s="172"/>
    </row>
    <row r="82" spans="1:20" s="164" customFormat="1" ht="56.5" customHeight="1">
      <c r="A82" s="178">
        <v>53</v>
      </c>
      <c r="B82" s="182" t="s">
        <v>167</v>
      </c>
      <c r="C82" s="176" t="s">
        <v>39</v>
      </c>
      <c r="D82" s="179" t="s">
        <v>329</v>
      </c>
      <c r="E82" s="182" t="s">
        <v>35</v>
      </c>
      <c r="F82" s="198" t="s">
        <v>24</v>
      </c>
      <c r="G82" s="198" t="s">
        <v>344</v>
      </c>
      <c r="H82" s="198" t="s">
        <v>370</v>
      </c>
      <c r="I82" s="181">
        <v>210</v>
      </c>
      <c r="J82" s="180">
        <v>506261.75</v>
      </c>
      <c r="K82" s="180">
        <v>506261.75</v>
      </c>
      <c r="L82" s="180">
        <v>506261.75</v>
      </c>
      <c r="M82" s="180">
        <v>506261.75</v>
      </c>
      <c r="N82" s="180">
        <v>506261.75</v>
      </c>
      <c r="O82" s="180">
        <v>506261.75</v>
      </c>
      <c r="P82" s="180">
        <v>0</v>
      </c>
      <c r="Q82" s="180">
        <v>0</v>
      </c>
      <c r="R82" s="206">
        <v>1</v>
      </c>
      <c r="S82" s="242">
        <v>1</v>
      </c>
      <c r="T82" s="172"/>
    </row>
    <row r="83" spans="1:20" s="164" customFormat="1" ht="74.5" customHeight="1">
      <c r="A83" s="178">
        <v>54</v>
      </c>
      <c r="B83" s="182" t="s">
        <v>167</v>
      </c>
      <c r="C83" s="176" t="s">
        <v>39</v>
      </c>
      <c r="D83" s="179" t="s">
        <v>239</v>
      </c>
      <c r="E83" s="182" t="s">
        <v>246</v>
      </c>
      <c r="F83" s="198" t="s">
        <v>24</v>
      </c>
      <c r="G83" s="198" t="s">
        <v>345</v>
      </c>
      <c r="H83" s="198" t="s">
        <v>367</v>
      </c>
      <c r="I83" s="181">
        <v>95</v>
      </c>
      <c r="J83" s="180">
        <v>578602.18999999994</v>
      </c>
      <c r="K83" s="180">
        <v>578602.18999999994</v>
      </c>
      <c r="L83" s="180">
        <v>578602.18999999994</v>
      </c>
      <c r="M83" s="180">
        <v>578602.18999999994</v>
      </c>
      <c r="N83" s="180">
        <v>578602.18999999994</v>
      </c>
      <c r="O83" s="180">
        <v>578602.18999999994</v>
      </c>
      <c r="P83" s="180">
        <v>0</v>
      </c>
      <c r="Q83" s="180">
        <v>0</v>
      </c>
      <c r="R83" s="206">
        <v>1</v>
      </c>
      <c r="S83" s="242">
        <v>1</v>
      </c>
      <c r="T83" s="172"/>
    </row>
    <row r="84" spans="1:20" s="164" customFormat="1" ht="56.5" customHeight="1">
      <c r="A84" s="178">
        <v>55</v>
      </c>
      <c r="B84" s="182" t="s">
        <v>167</v>
      </c>
      <c r="C84" s="176" t="s">
        <v>39</v>
      </c>
      <c r="D84" s="179" t="s">
        <v>240</v>
      </c>
      <c r="E84" s="182" t="s">
        <v>247</v>
      </c>
      <c r="F84" s="198" t="s">
        <v>24</v>
      </c>
      <c r="G84" s="198" t="s">
        <v>346</v>
      </c>
      <c r="H84" s="198" t="s">
        <v>372</v>
      </c>
      <c r="I84" s="181">
        <v>74</v>
      </c>
      <c r="J84" s="180">
        <v>1700000</v>
      </c>
      <c r="K84" s="180">
        <v>1700000</v>
      </c>
      <c r="L84" s="180">
        <v>1700000</v>
      </c>
      <c r="M84" s="180">
        <v>1700000</v>
      </c>
      <c r="N84" s="180">
        <v>1700000</v>
      </c>
      <c r="O84" s="180">
        <v>1700000</v>
      </c>
      <c r="P84" s="180">
        <v>0</v>
      </c>
      <c r="Q84" s="180">
        <v>0</v>
      </c>
      <c r="R84" s="206">
        <v>1</v>
      </c>
      <c r="S84" s="242">
        <v>1</v>
      </c>
      <c r="T84" s="172"/>
    </row>
    <row r="85" spans="1:20" s="164" customFormat="1" ht="56.5" customHeight="1">
      <c r="A85" s="178">
        <v>56</v>
      </c>
      <c r="B85" s="182" t="s">
        <v>167</v>
      </c>
      <c r="C85" s="176" t="s">
        <v>39</v>
      </c>
      <c r="D85" s="179" t="s">
        <v>330</v>
      </c>
      <c r="E85" s="182" t="s">
        <v>28</v>
      </c>
      <c r="F85" s="198" t="s">
        <v>24</v>
      </c>
      <c r="G85" s="198" t="s">
        <v>347</v>
      </c>
      <c r="H85" s="198" t="s">
        <v>368</v>
      </c>
      <c r="I85" s="181">
        <v>18</v>
      </c>
      <c r="J85" s="180">
        <v>1492279.5</v>
      </c>
      <c r="K85" s="180">
        <v>1492279.5</v>
      </c>
      <c r="L85" s="180">
        <v>1492279.5</v>
      </c>
      <c r="M85" s="180">
        <v>1492279.5</v>
      </c>
      <c r="N85" s="180">
        <v>1492279.5</v>
      </c>
      <c r="O85" s="180">
        <v>1492279.5</v>
      </c>
      <c r="P85" s="180">
        <v>0</v>
      </c>
      <c r="Q85" s="180">
        <v>0</v>
      </c>
      <c r="R85" s="206">
        <v>1</v>
      </c>
      <c r="S85" s="242">
        <v>1</v>
      </c>
      <c r="T85" s="172"/>
    </row>
    <row r="86" spans="1:20" s="164" customFormat="1" ht="63" customHeight="1">
      <c r="A86" s="178">
        <v>57</v>
      </c>
      <c r="B86" s="182" t="s">
        <v>167</v>
      </c>
      <c r="C86" s="176" t="s">
        <v>39</v>
      </c>
      <c r="D86" s="179" t="s">
        <v>331</v>
      </c>
      <c r="E86" s="182" t="s">
        <v>124</v>
      </c>
      <c r="F86" s="198" t="s">
        <v>24</v>
      </c>
      <c r="G86" s="198" t="s">
        <v>348</v>
      </c>
      <c r="H86" s="198" t="s">
        <v>369</v>
      </c>
      <c r="I86" s="181">
        <v>22</v>
      </c>
      <c r="J86" s="180">
        <v>2000000</v>
      </c>
      <c r="K86" s="180">
        <v>2000000</v>
      </c>
      <c r="L86" s="180">
        <v>2000000</v>
      </c>
      <c r="M86" s="180">
        <v>2000000</v>
      </c>
      <c r="N86" s="180">
        <v>2000000</v>
      </c>
      <c r="O86" s="180">
        <v>2000000</v>
      </c>
      <c r="P86" s="180">
        <v>0</v>
      </c>
      <c r="Q86" s="180">
        <v>0</v>
      </c>
      <c r="R86" s="206">
        <v>1</v>
      </c>
      <c r="S86" s="242">
        <v>1</v>
      </c>
      <c r="T86" s="172"/>
    </row>
    <row r="87" spans="1:20" s="169" customFormat="1" ht="18">
      <c r="A87" s="343" t="s">
        <v>168</v>
      </c>
      <c r="B87" s="344"/>
      <c r="C87" s="344"/>
      <c r="D87" s="387" t="s">
        <v>30</v>
      </c>
      <c r="E87" s="387"/>
      <c r="F87" s="200"/>
      <c r="G87" s="200"/>
      <c r="H87" s="222"/>
      <c r="I87" s="180"/>
      <c r="J87" s="229">
        <f t="shared" ref="J87:O87" si="19">SUM(J64:J86)</f>
        <v>36207327.480000004</v>
      </c>
      <c r="K87" s="229">
        <f t="shared" si="19"/>
        <v>36207327.480000004</v>
      </c>
      <c r="L87" s="229">
        <f t="shared" si="19"/>
        <v>36207327.480000004</v>
      </c>
      <c r="M87" s="229">
        <f t="shared" si="19"/>
        <v>36207327.480000004</v>
      </c>
      <c r="N87" s="229">
        <f t="shared" si="19"/>
        <v>36207327.480000004</v>
      </c>
      <c r="O87" s="229">
        <f t="shared" si="19"/>
        <v>36207327.480000004</v>
      </c>
      <c r="P87" s="229"/>
      <c r="Q87" s="183">
        <f>SUM(Q77:Q86)</f>
        <v>0</v>
      </c>
      <c r="R87" s="205"/>
      <c r="S87" s="245"/>
      <c r="T87" s="56"/>
    </row>
    <row r="88" spans="1:20" s="164" customFormat="1" ht="18">
      <c r="A88" s="174"/>
      <c r="B88" s="387" t="s">
        <v>350</v>
      </c>
      <c r="C88" s="387"/>
      <c r="D88" s="387"/>
      <c r="E88" s="387"/>
      <c r="F88" s="200"/>
      <c r="G88" s="200"/>
      <c r="H88" s="222"/>
      <c r="I88" s="180"/>
      <c r="J88" s="183">
        <f t="shared" ref="J88:O88" si="20">SUM(J89)</f>
        <v>355029.6</v>
      </c>
      <c r="K88" s="183">
        <f t="shared" si="20"/>
        <v>355029.6</v>
      </c>
      <c r="L88" s="183">
        <f t="shared" si="20"/>
        <v>355029.6</v>
      </c>
      <c r="M88" s="183">
        <f t="shared" si="20"/>
        <v>355029.6</v>
      </c>
      <c r="N88" s="183">
        <f t="shared" si="20"/>
        <v>355029.6</v>
      </c>
      <c r="O88" s="183">
        <f t="shared" si="20"/>
        <v>355029.6</v>
      </c>
      <c r="P88" s="183"/>
      <c r="Q88" s="183">
        <v>0</v>
      </c>
      <c r="R88" s="207"/>
      <c r="S88" s="244"/>
      <c r="T88" s="38"/>
    </row>
    <row r="89" spans="1:20" s="164" customFormat="1" ht="54.5" customHeight="1">
      <c r="A89" s="178">
        <v>58</v>
      </c>
      <c r="B89" s="182" t="s">
        <v>167</v>
      </c>
      <c r="C89" s="176" t="s">
        <v>39</v>
      </c>
      <c r="D89" s="179" t="s">
        <v>351</v>
      </c>
      <c r="E89" s="182" t="s">
        <v>35</v>
      </c>
      <c r="F89" s="198" t="s">
        <v>24</v>
      </c>
      <c r="G89" s="198" t="s">
        <v>352</v>
      </c>
      <c r="H89" s="198" t="s">
        <v>371</v>
      </c>
      <c r="I89" s="181">
        <v>130</v>
      </c>
      <c r="J89" s="180">
        <v>355029.6</v>
      </c>
      <c r="K89" s="180">
        <v>355029.6</v>
      </c>
      <c r="L89" s="180">
        <v>355029.6</v>
      </c>
      <c r="M89" s="180">
        <v>355029.6</v>
      </c>
      <c r="N89" s="180">
        <v>355029.6</v>
      </c>
      <c r="O89" s="180">
        <v>355029.6</v>
      </c>
      <c r="P89" s="180">
        <v>0</v>
      </c>
      <c r="Q89" s="180">
        <v>0</v>
      </c>
      <c r="R89" s="206">
        <v>1</v>
      </c>
      <c r="S89" s="242">
        <v>1</v>
      </c>
      <c r="T89" s="172"/>
    </row>
    <row r="90" spans="1:20" s="169" customFormat="1" ht="18">
      <c r="A90" s="343" t="s">
        <v>168</v>
      </c>
      <c r="B90" s="344"/>
      <c r="C90" s="344"/>
      <c r="D90" s="387" t="s">
        <v>30</v>
      </c>
      <c r="E90" s="387"/>
      <c r="F90" s="200"/>
      <c r="G90" s="200"/>
      <c r="H90" s="222"/>
      <c r="I90" s="180"/>
      <c r="J90" s="229">
        <f t="shared" ref="J90:O90" si="21">SUM(J89)</f>
        <v>355029.6</v>
      </c>
      <c r="K90" s="229">
        <f t="shared" si="21"/>
        <v>355029.6</v>
      </c>
      <c r="L90" s="229">
        <f t="shared" si="21"/>
        <v>355029.6</v>
      </c>
      <c r="M90" s="229">
        <f t="shared" si="21"/>
        <v>355029.6</v>
      </c>
      <c r="N90" s="229">
        <f t="shared" si="21"/>
        <v>355029.6</v>
      </c>
      <c r="O90" s="229">
        <f t="shared" si="21"/>
        <v>355029.6</v>
      </c>
      <c r="P90" s="229"/>
      <c r="Q90" s="183">
        <f>SUM(Q80:Q89)</f>
        <v>0</v>
      </c>
      <c r="R90" s="205"/>
      <c r="S90" s="245"/>
      <c r="T90" s="56"/>
    </row>
    <row r="91" spans="1:20" s="164" customFormat="1" ht="18">
      <c r="A91" s="174"/>
      <c r="B91" s="387" t="s">
        <v>353</v>
      </c>
      <c r="C91" s="387"/>
      <c r="D91" s="387"/>
      <c r="E91" s="387"/>
      <c r="F91" s="200"/>
      <c r="G91" s="200"/>
      <c r="H91" s="222"/>
      <c r="I91" s="180"/>
      <c r="J91" s="183">
        <f t="shared" ref="J91:O91" si="22">SUM(J92)</f>
        <v>425808.54</v>
      </c>
      <c r="K91" s="183">
        <f t="shared" si="22"/>
        <v>425808.54</v>
      </c>
      <c r="L91" s="183">
        <f t="shared" si="22"/>
        <v>425808.54</v>
      </c>
      <c r="M91" s="183">
        <f t="shared" si="22"/>
        <v>425808.54</v>
      </c>
      <c r="N91" s="183">
        <f t="shared" si="22"/>
        <v>425808.54</v>
      </c>
      <c r="O91" s="183">
        <f t="shared" si="22"/>
        <v>425808.54</v>
      </c>
      <c r="P91" s="183"/>
      <c r="Q91" s="183">
        <v>0</v>
      </c>
      <c r="R91" s="207"/>
      <c r="S91" s="244"/>
      <c r="T91" s="38"/>
    </row>
    <row r="92" spans="1:20" s="164" customFormat="1" ht="63" customHeight="1">
      <c r="A92" s="178">
        <v>59</v>
      </c>
      <c r="B92" s="182" t="s">
        <v>167</v>
      </c>
      <c r="C92" s="176" t="s">
        <v>39</v>
      </c>
      <c r="D92" s="179" t="s">
        <v>248</v>
      </c>
      <c r="E92" s="182" t="s">
        <v>124</v>
      </c>
      <c r="F92" s="198" t="s">
        <v>24</v>
      </c>
      <c r="G92" s="198" t="s">
        <v>354</v>
      </c>
      <c r="H92" s="198" t="s">
        <v>371</v>
      </c>
      <c r="I92" s="181">
        <v>30</v>
      </c>
      <c r="J92" s="180">
        <v>425808.54</v>
      </c>
      <c r="K92" s="180">
        <v>425808.54</v>
      </c>
      <c r="L92" s="180">
        <v>425808.54</v>
      </c>
      <c r="M92" s="180">
        <v>425808.54</v>
      </c>
      <c r="N92" s="180">
        <v>425808.54</v>
      </c>
      <c r="O92" s="180">
        <v>425808.54</v>
      </c>
      <c r="P92" s="180">
        <v>0</v>
      </c>
      <c r="Q92" s="180"/>
      <c r="R92" s="206">
        <v>1</v>
      </c>
      <c r="S92" s="242">
        <v>1</v>
      </c>
      <c r="T92" s="172"/>
    </row>
    <row r="93" spans="1:20" s="169" customFormat="1" ht="18">
      <c r="A93" s="343" t="s">
        <v>168</v>
      </c>
      <c r="B93" s="344"/>
      <c r="C93" s="344"/>
      <c r="D93" s="387" t="s">
        <v>30</v>
      </c>
      <c r="E93" s="387"/>
      <c r="F93" s="200"/>
      <c r="G93" s="200"/>
      <c r="H93" s="200"/>
      <c r="I93" s="180"/>
      <c r="J93" s="229">
        <f t="shared" ref="J93:O93" si="23">SUM(J92)</f>
        <v>425808.54</v>
      </c>
      <c r="K93" s="229">
        <f t="shared" si="23"/>
        <v>425808.54</v>
      </c>
      <c r="L93" s="229">
        <f t="shared" si="23"/>
        <v>425808.54</v>
      </c>
      <c r="M93" s="229">
        <f t="shared" si="23"/>
        <v>425808.54</v>
      </c>
      <c r="N93" s="229">
        <f t="shared" si="23"/>
        <v>425808.54</v>
      </c>
      <c r="O93" s="229">
        <f t="shared" si="23"/>
        <v>425808.54</v>
      </c>
      <c r="P93" s="229"/>
      <c r="Q93" s="183">
        <f>SUM(Q83:Q92)</f>
        <v>0</v>
      </c>
      <c r="R93" s="205"/>
      <c r="S93" s="245"/>
      <c r="T93" s="56"/>
    </row>
    <row r="94" spans="1:20" s="164" customFormat="1" ht="18">
      <c r="A94" s="174"/>
      <c r="B94" s="387" t="s">
        <v>172</v>
      </c>
      <c r="C94" s="387"/>
      <c r="D94" s="387"/>
      <c r="E94" s="387"/>
      <c r="F94" s="200"/>
      <c r="G94" s="200"/>
      <c r="H94" s="200"/>
      <c r="I94" s="180"/>
      <c r="J94" s="183">
        <f>SUM(J95)</f>
        <v>504623.45</v>
      </c>
      <c r="K94" s="183">
        <f>SUM(K95)</f>
        <v>504623.45</v>
      </c>
      <c r="L94" s="183">
        <f t="shared" ref="L94:O94" si="24">SUM(L95)</f>
        <v>504623.45</v>
      </c>
      <c r="M94" s="183">
        <f t="shared" si="24"/>
        <v>504623.45</v>
      </c>
      <c r="N94" s="183">
        <f t="shared" si="24"/>
        <v>504623.45</v>
      </c>
      <c r="O94" s="183">
        <f t="shared" si="24"/>
        <v>504623.45</v>
      </c>
      <c r="P94" s="183"/>
      <c r="Q94" s="183">
        <v>0</v>
      </c>
      <c r="R94" s="207"/>
      <c r="S94" s="244"/>
      <c r="T94" s="38"/>
    </row>
    <row r="95" spans="1:20" s="164" customFormat="1" ht="48.5" customHeight="1">
      <c r="A95" s="178">
        <v>60</v>
      </c>
      <c r="B95" s="182" t="s">
        <v>169</v>
      </c>
      <c r="C95" s="182" t="s">
        <v>170</v>
      </c>
      <c r="D95" s="186" t="s">
        <v>73</v>
      </c>
      <c r="E95" s="182" t="s">
        <v>28</v>
      </c>
      <c r="F95" s="198" t="s">
        <v>75</v>
      </c>
      <c r="G95" s="198"/>
      <c r="H95" s="198"/>
      <c r="I95" s="181">
        <v>4</v>
      </c>
      <c r="J95" s="180">
        <v>504623.45</v>
      </c>
      <c r="K95" s="180">
        <v>504623.45</v>
      </c>
      <c r="L95" s="180">
        <v>504623.45</v>
      </c>
      <c r="M95" s="180">
        <v>504623.45</v>
      </c>
      <c r="N95" s="180">
        <v>504623.45</v>
      </c>
      <c r="O95" s="180">
        <v>504623.45</v>
      </c>
      <c r="P95" s="180">
        <v>0</v>
      </c>
      <c r="Q95" s="180">
        <v>0</v>
      </c>
      <c r="R95" s="206">
        <v>1</v>
      </c>
      <c r="S95" s="242">
        <v>1</v>
      </c>
      <c r="T95" s="38"/>
    </row>
    <row r="96" spans="1:20" s="169" customFormat="1" ht="18">
      <c r="A96" s="343" t="s">
        <v>170</v>
      </c>
      <c r="B96" s="344"/>
      <c r="C96" s="344"/>
      <c r="D96" s="387" t="s">
        <v>30</v>
      </c>
      <c r="E96" s="387"/>
      <c r="F96" s="200"/>
      <c r="G96" s="200"/>
      <c r="H96" s="200"/>
      <c r="I96" s="180"/>
      <c r="J96" s="229">
        <f>SUM(J95)</f>
        <v>504623.45</v>
      </c>
      <c r="K96" s="229">
        <f>SUM(K95)</f>
        <v>504623.45</v>
      </c>
      <c r="L96" s="230">
        <v>0</v>
      </c>
      <c r="M96" s="229">
        <f>M95</f>
        <v>504623.45</v>
      </c>
      <c r="N96" s="229">
        <f>N95</f>
        <v>504623.45</v>
      </c>
      <c r="O96" s="229">
        <f>O95</f>
        <v>504623.45</v>
      </c>
      <c r="P96" s="229"/>
      <c r="Q96" s="183">
        <f>SUM(Q95)</f>
        <v>0</v>
      </c>
      <c r="R96" s="207"/>
      <c r="S96" s="244"/>
      <c r="T96" s="56"/>
    </row>
    <row r="97" spans="1:20" s="164" customFormat="1" ht="18">
      <c r="A97" s="174"/>
      <c r="B97" s="387" t="s">
        <v>173</v>
      </c>
      <c r="C97" s="387"/>
      <c r="D97" s="387"/>
      <c r="E97" s="387"/>
      <c r="F97" s="200"/>
      <c r="G97" s="200"/>
      <c r="H97" s="200"/>
      <c r="I97" s="180"/>
      <c r="J97" s="183">
        <f>SUM(J98)</f>
        <v>1000000</v>
      </c>
      <c r="K97" s="183">
        <f>SUM(K98)</f>
        <v>1000000</v>
      </c>
      <c r="L97" s="183">
        <f t="shared" ref="L97:O97" si="25">SUM(L98)</f>
        <v>1000000</v>
      </c>
      <c r="M97" s="183">
        <f t="shared" si="25"/>
        <v>1000000</v>
      </c>
      <c r="N97" s="183">
        <f t="shared" si="25"/>
        <v>1000000</v>
      </c>
      <c r="O97" s="183">
        <f t="shared" si="25"/>
        <v>1000000</v>
      </c>
      <c r="P97" s="183"/>
      <c r="Q97" s="183">
        <v>0</v>
      </c>
      <c r="R97" s="207"/>
      <c r="S97" s="244"/>
      <c r="T97" s="38"/>
    </row>
    <row r="98" spans="1:20" s="164" customFormat="1" ht="69" customHeight="1">
      <c r="A98" s="178">
        <v>61</v>
      </c>
      <c r="B98" s="182" t="s">
        <v>169</v>
      </c>
      <c r="C98" s="182" t="s">
        <v>171</v>
      </c>
      <c r="D98" s="179" t="s">
        <v>81</v>
      </c>
      <c r="E98" s="182" t="s">
        <v>28</v>
      </c>
      <c r="F98" s="198" t="s">
        <v>177</v>
      </c>
      <c r="G98" s="198"/>
      <c r="H98" s="198"/>
      <c r="I98" s="181">
        <v>1</v>
      </c>
      <c r="J98" s="180">
        <v>1000000</v>
      </c>
      <c r="K98" s="180">
        <v>1000000</v>
      </c>
      <c r="L98" s="180">
        <v>1000000</v>
      </c>
      <c r="M98" s="180">
        <v>1000000</v>
      </c>
      <c r="N98" s="180">
        <v>1000000</v>
      </c>
      <c r="O98" s="180">
        <v>1000000</v>
      </c>
      <c r="P98" s="180">
        <v>0</v>
      </c>
      <c r="Q98" s="180">
        <v>0</v>
      </c>
      <c r="R98" s="206">
        <v>1</v>
      </c>
      <c r="S98" s="242">
        <v>1</v>
      </c>
      <c r="T98" s="38"/>
    </row>
    <row r="99" spans="1:20" s="169" customFormat="1" ht="18">
      <c r="A99" s="343" t="s">
        <v>171</v>
      </c>
      <c r="B99" s="344"/>
      <c r="C99" s="344"/>
      <c r="D99" s="387" t="s">
        <v>30</v>
      </c>
      <c r="E99" s="387"/>
      <c r="F99" s="200"/>
      <c r="G99" s="200"/>
      <c r="H99" s="200"/>
      <c r="I99" s="180"/>
      <c r="J99" s="229">
        <f>SUM(J98)</f>
        <v>1000000</v>
      </c>
      <c r="K99" s="229">
        <f>SUM(K98)</f>
        <v>1000000</v>
      </c>
      <c r="L99" s="229">
        <f t="shared" ref="L99:O99" si="26">SUM(L98)</f>
        <v>1000000</v>
      </c>
      <c r="M99" s="229">
        <f t="shared" si="26"/>
        <v>1000000</v>
      </c>
      <c r="N99" s="229">
        <f t="shared" si="26"/>
        <v>1000000</v>
      </c>
      <c r="O99" s="229">
        <f t="shared" si="26"/>
        <v>1000000</v>
      </c>
      <c r="P99" s="229"/>
      <c r="Q99" s="183">
        <f>SUM(Q98)</f>
        <v>0</v>
      </c>
      <c r="R99" s="207"/>
      <c r="S99" s="244"/>
      <c r="T99" s="56"/>
    </row>
    <row r="100" spans="1:20" s="164" customFormat="1" ht="18">
      <c r="A100" s="174"/>
      <c r="B100" s="387" t="s">
        <v>175</v>
      </c>
      <c r="C100" s="387"/>
      <c r="D100" s="387"/>
      <c r="E100" s="387"/>
      <c r="F100" s="200"/>
      <c r="G100" s="200"/>
      <c r="H100" s="200"/>
      <c r="I100" s="180"/>
      <c r="J100" s="183">
        <f>SUM(J101)</f>
        <v>1051962.6000000001</v>
      </c>
      <c r="K100" s="183">
        <f>SUM(K101)</f>
        <v>1051962.6000000001</v>
      </c>
      <c r="L100" s="183">
        <f t="shared" ref="L100:O100" si="27">SUM(L101)</f>
        <v>1051962.6000000001</v>
      </c>
      <c r="M100" s="183">
        <f t="shared" si="27"/>
        <v>1051962.6000000001</v>
      </c>
      <c r="N100" s="183">
        <f t="shared" si="27"/>
        <v>1051962.6000000001</v>
      </c>
      <c r="O100" s="183">
        <f t="shared" si="27"/>
        <v>1051962.6000000001</v>
      </c>
      <c r="P100" s="183"/>
      <c r="Q100" s="183">
        <v>0</v>
      </c>
      <c r="R100" s="207"/>
      <c r="S100" s="244"/>
      <c r="T100" s="38"/>
    </row>
    <row r="101" spans="1:20" s="164" customFormat="1" ht="63" customHeight="1">
      <c r="A101" s="178">
        <v>62</v>
      </c>
      <c r="B101" s="182" t="s">
        <v>169</v>
      </c>
      <c r="C101" s="182" t="s">
        <v>174</v>
      </c>
      <c r="D101" s="187" t="s">
        <v>85</v>
      </c>
      <c r="E101" s="182" t="s">
        <v>28</v>
      </c>
      <c r="F101" s="198" t="s">
        <v>75</v>
      </c>
      <c r="G101" s="198"/>
      <c r="H101" s="198"/>
      <c r="I101" s="181">
        <v>4</v>
      </c>
      <c r="J101" s="180">
        <v>1051962.6000000001</v>
      </c>
      <c r="K101" s="180">
        <v>1051962.6000000001</v>
      </c>
      <c r="L101" s="180">
        <v>1051962.6000000001</v>
      </c>
      <c r="M101" s="180">
        <v>1051962.6000000001</v>
      </c>
      <c r="N101" s="180">
        <v>1051962.6000000001</v>
      </c>
      <c r="O101" s="180">
        <v>1051962.6000000001</v>
      </c>
      <c r="P101" s="180">
        <v>0</v>
      </c>
      <c r="Q101" s="180">
        <v>0</v>
      </c>
      <c r="R101" s="206">
        <v>1</v>
      </c>
      <c r="S101" s="242">
        <v>1</v>
      </c>
      <c r="T101" s="38"/>
    </row>
    <row r="102" spans="1:20" s="169" customFormat="1" ht="18">
      <c r="A102" s="343" t="s">
        <v>174</v>
      </c>
      <c r="B102" s="344"/>
      <c r="C102" s="344"/>
      <c r="D102" s="387" t="s">
        <v>30</v>
      </c>
      <c r="E102" s="387"/>
      <c r="F102" s="200"/>
      <c r="G102" s="200"/>
      <c r="H102" s="200"/>
      <c r="I102" s="180"/>
      <c r="J102" s="229">
        <f>SUM(J101)</f>
        <v>1051962.6000000001</v>
      </c>
      <c r="K102" s="229">
        <f>SUM(K101)</f>
        <v>1051962.6000000001</v>
      </c>
      <c r="L102" s="229">
        <f t="shared" ref="L102:O102" si="28">SUM(L101)</f>
        <v>1051962.6000000001</v>
      </c>
      <c r="M102" s="229">
        <f t="shared" si="28"/>
        <v>1051962.6000000001</v>
      </c>
      <c r="N102" s="229">
        <f t="shared" si="28"/>
        <v>1051962.6000000001</v>
      </c>
      <c r="O102" s="229">
        <f t="shared" si="28"/>
        <v>1051962.6000000001</v>
      </c>
      <c r="P102" s="229"/>
      <c r="Q102" s="183">
        <f>SUM(Q101)</f>
        <v>0</v>
      </c>
      <c r="R102" s="204"/>
      <c r="S102" s="243"/>
      <c r="T102" s="56"/>
    </row>
    <row r="103" spans="1:20" ht="2.25" customHeight="1" thickBot="1">
      <c r="A103" s="216"/>
      <c r="B103" s="217"/>
      <c r="C103" s="217"/>
      <c r="D103" s="217"/>
      <c r="E103" s="217"/>
      <c r="F103" s="218"/>
      <c r="G103" s="218"/>
      <c r="H103" s="218"/>
      <c r="I103" s="217"/>
      <c r="J103" s="217"/>
      <c r="K103" s="217"/>
      <c r="L103" s="217"/>
      <c r="M103" s="217"/>
      <c r="N103" s="217"/>
      <c r="O103" s="217"/>
      <c r="P103" s="217"/>
      <c r="Q103" s="217"/>
      <c r="R103" s="218"/>
      <c r="S103" s="246"/>
    </row>
    <row r="104" spans="1:20" ht="26" thickBot="1">
      <c r="A104" s="419" t="s">
        <v>87</v>
      </c>
      <c r="B104" s="420"/>
      <c r="C104" s="420"/>
      <c r="D104" s="420"/>
      <c r="E104" s="420"/>
      <c r="F104" s="231"/>
      <c r="G104" s="232"/>
      <c r="H104" s="232"/>
      <c r="I104" s="233"/>
      <c r="J104" s="234">
        <f t="shared" ref="J104:P104" si="29">J101+J98+J95+J86+J85+J84+J83+J82+J81+J80+J79+J78+J77+J76+J75+J74+J73+J72+J71+J70+J69+J68+J67+J66+J65+J64+J61+J60+J59+J58+J57+J56+J53+J52+J51+J50+J47+J46+J45+J44+J43+J42+J41+J38+J35+J32+J31+J28+J27+J26+J25+J22+J21+J18+J17+J16+J15+J14+J11+J10+J92+J89</f>
        <v>85219535</v>
      </c>
      <c r="K104" s="234">
        <f t="shared" si="29"/>
        <v>85219535</v>
      </c>
      <c r="L104" s="234">
        <f t="shared" si="29"/>
        <v>85219535</v>
      </c>
      <c r="M104" s="234">
        <f t="shared" si="29"/>
        <v>85219535</v>
      </c>
      <c r="N104" s="234">
        <f t="shared" si="29"/>
        <v>85219535</v>
      </c>
      <c r="O104" s="234">
        <f t="shared" si="29"/>
        <v>85219535</v>
      </c>
      <c r="P104" s="234">
        <f t="shared" si="29"/>
        <v>2500000</v>
      </c>
      <c r="Q104" s="234">
        <v>0</v>
      </c>
      <c r="R104" s="235"/>
      <c r="S104" s="247"/>
      <c r="T104" s="175"/>
    </row>
    <row r="105" spans="1:20" ht="37.25" customHeight="1" thickBot="1">
      <c r="A105" s="416" t="s">
        <v>355</v>
      </c>
      <c r="B105" s="417"/>
      <c r="C105" s="417"/>
      <c r="D105" s="417"/>
      <c r="E105" s="417"/>
      <c r="F105" s="417"/>
      <c r="G105" s="417"/>
      <c r="H105" s="417"/>
      <c r="I105" s="417"/>
      <c r="J105" s="417"/>
      <c r="K105" s="417"/>
      <c r="L105" s="417"/>
      <c r="M105" s="417"/>
      <c r="N105" s="417"/>
      <c r="O105" s="417"/>
      <c r="P105" s="417"/>
      <c r="Q105" s="417"/>
      <c r="R105" s="417"/>
      <c r="S105" s="418"/>
      <c r="T105" s="175"/>
    </row>
    <row r="106" spans="1:20" s="164" customFormat="1" ht="47.25" customHeight="1">
      <c r="A106" s="178">
        <v>63</v>
      </c>
      <c r="B106" s="176" t="s">
        <v>163</v>
      </c>
      <c r="C106" s="176" t="s">
        <v>192</v>
      </c>
      <c r="D106" s="179" t="s">
        <v>356</v>
      </c>
      <c r="E106" s="182" t="s">
        <v>35</v>
      </c>
      <c r="F106" s="198" t="s">
        <v>24</v>
      </c>
      <c r="G106" s="198" t="s">
        <v>358</v>
      </c>
      <c r="H106" s="198"/>
      <c r="I106" s="181">
        <v>32</v>
      </c>
      <c r="J106" s="180">
        <v>1201726.1399999999</v>
      </c>
      <c r="K106" s="180">
        <v>1201726.1399999999</v>
      </c>
      <c r="L106" s="180">
        <v>1201726.1399999999</v>
      </c>
      <c r="M106" s="180">
        <v>1201726.1399999999</v>
      </c>
      <c r="N106" s="180">
        <v>1201726.1399999999</v>
      </c>
      <c r="O106" s="180">
        <v>1201726.1399999999</v>
      </c>
      <c r="P106" s="180">
        <v>0</v>
      </c>
      <c r="Q106" s="180">
        <v>0</v>
      </c>
      <c r="R106" s="206">
        <v>1</v>
      </c>
      <c r="S106" s="242">
        <v>1</v>
      </c>
      <c r="T106" s="172"/>
    </row>
    <row r="107" spans="1:20" s="164" customFormat="1" ht="44.25" customHeight="1">
      <c r="A107" s="208">
        <v>64</v>
      </c>
      <c r="B107" s="209" t="s">
        <v>167</v>
      </c>
      <c r="C107" s="210" t="s">
        <v>39</v>
      </c>
      <c r="D107" s="211" t="s">
        <v>357</v>
      </c>
      <c r="E107" s="209" t="s">
        <v>225</v>
      </c>
      <c r="F107" s="212" t="s">
        <v>24</v>
      </c>
      <c r="G107" s="212" t="s">
        <v>359</v>
      </c>
      <c r="H107" s="212"/>
      <c r="I107" s="213">
        <v>80</v>
      </c>
      <c r="J107" s="214">
        <v>287125.17</v>
      </c>
      <c r="K107" s="214">
        <v>287125.17</v>
      </c>
      <c r="L107" s="214">
        <v>287125.17</v>
      </c>
      <c r="M107" s="214">
        <v>287125.17</v>
      </c>
      <c r="N107" s="214">
        <v>287125.17</v>
      </c>
      <c r="O107" s="214">
        <v>287125.17</v>
      </c>
      <c r="P107" s="214">
        <v>0</v>
      </c>
      <c r="Q107" s="214">
        <v>0</v>
      </c>
      <c r="R107" s="215">
        <v>1</v>
      </c>
      <c r="S107" s="248">
        <v>1</v>
      </c>
      <c r="T107" s="172"/>
    </row>
    <row r="108" spans="1:20" s="164" customFormat="1" ht="44.25" customHeight="1">
      <c r="A108" s="178"/>
      <c r="B108" s="182" t="s">
        <v>169</v>
      </c>
      <c r="C108" s="182" t="s">
        <v>174</v>
      </c>
      <c r="D108" s="187" t="s">
        <v>85</v>
      </c>
      <c r="E108" s="182" t="s">
        <v>28</v>
      </c>
      <c r="F108" s="224"/>
      <c r="G108" s="224"/>
      <c r="H108" s="224"/>
      <c r="I108" s="225"/>
      <c r="J108" s="214">
        <v>29095.43</v>
      </c>
      <c r="K108" s="214">
        <v>29095.43</v>
      </c>
      <c r="L108" s="214">
        <v>29095.43</v>
      </c>
      <c r="M108" s="214">
        <v>29095.43</v>
      </c>
      <c r="N108" s="214">
        <v>29095.43</v>
      </c>
      <c r="O108" s="214">
        <v>29095.43</v>
      </c>
      <c r="P108" s="226">
        <v>0</v>
      </c>
      <c r="Q108" s="226"/>
      <c r="R108" s="227"/>
      <c r="S108" s="249"/>
      <c r="T108" s="172"/>
    </row>
    <row r="109" spans="1:20" ht="26" thickBot="1">
      <c r="A109" s="414" t="s">
        <v>87</v>
      </c>
      <c r="B109" s="415"/>
      <c r="C109" s="415"/>
      <c r="D109" s="415"/>
      <c r="E109" s="415"/>
      <c r="F109" s="236"/>
      <c r="G109" s="237"/>
      <c r="H109" s="237"/>
      <c r="I109" s="238"/>
      <c r="J109" s="239">
        <f>SUM(J106:J108)</f>
        <v>1517946.7399999998</v>
      </c>
      <c r="K109" s="239">
        <f t="shared" ref="K109:O109" si="30">SUM(K106:K108)</f>
        <v>1517946.7399999998</v>
      </c>
      <c r="L109" s="239">
        <f t="shared" si="30"/>
        <v>1517946.7399999998</v>
      </c>
      <c r="M109" s="239">
        <f t="shared" si="30"/>
        <v>1517946.7399999998</v>
      </c>
      <c r="N109" s="239">
        <f t="shared" si="30"/>
        <v>1517946.7399999998</v>
      </c>
      <c r="O109" s="239">
        <f t="shared" si="30"/>
        <v>1517946.7399999998</v>
      </c>
      <c r="P109" s="239">
        <f>SUM(P106:P108)</f>
        <v>0</v>
      </c>
      <c r="Q109" s="239">
        <v>0</v>
      </c>
      <c r="R109" s="240"/>
      <c r="S109" s="250"/>
      <c r="T109" s="175"/>
    </row>
    <row r="110" spans="1:20" ht="18">
      <c r="E110" s="166"/>
      <c r="J110" s="167"/>
    </row>
    <row r="111" spans="1:20" ht="20">
      <c r="E111" s="166"/>
      <c r="J111" s="228">
        <f>J104+J109</f>
        <v>86737481.739999995</v>
      </c>
      <c r="K111" s="228">
        <f t="shared" ref="K111:P111" si="31">K104+K109</f>
        <v>86737481.739999995</v>
      </c>
      <c r="L111" s="228">
        <f t="shared" si="31"/>
        <v>86737481.739999995</v>
      </c>
      <c r="M111" s="228">
        <f t="shared" si="31"/>
        <v>86737481.739999995</v>
      </c>
      <c r="N111" s="228">
        <f t="shared" si="31"/>
        <v>86737481.739999995</v>
      </c>
      <c r="O111" s="228">
        <f t="shared" si="31"/>
        <v>86737481.739999995</v>
      </c>
      <c r="P111" s="228">
        <f t="shared" si="31"/>
        <v>2500000</v>
      </c>
    </row>
    <row r="119" spans="11:11" ht="18">
      <c r="K119" s="219"/>
    </row>
    <row r="120" spans="11:11" ht="19">
      <c r="K120" s="220"/>
    </row>
  </sheetData>
  <mergeCells count="73">
    <mergeCell ref="A109:E109"/>
    <mergeCell ref="A105:S105"/>
    <mergeCell ref="A48:C48"/>
    <mergeCell ref="D48:E48"/>
    <mergeCell ref="B49:E49"/>
    <mergeCell ref="A90:C90"/>
    <mergeCell ref="D90:E90"/>
    <mergeCell ref="A102:C102"/>
    <mergeCell ref="D102:E102"/>
    <mergeCell ref="A104:E104"/>
    <mergeCell ref="B94:E94"/>
    <mergeCell ref="A96:C96"/>
    <mergeCell ref="D96:E96"/>
    <mergeCell ref="B97:E97"/>
    <mergeCell ref="B100:E100"/>
    <mergeCell ref="B55:E55"/>
    <mergeCell ref="S7:S8"/>
    <mergeCell ref="L7:L8"/>
    <mergeCell ref="R6:S6"/>
    <mergeCell ref="R7:R8"/>
    <mergeCell ref="M7:M8"/>
    <mergeCell ref="P7:P8"/>
    <mergeCell ref="D4:Q4"/>
    <mergeCell ref="D5:Q5"/>
    <mergeCell ref="A6:A8"/>
    <mergeCell ref="B6:B8"/>
    <mergeCell ref="C6:C8"/>
    <mergeCell ref="D6:D8"/>
    <mergeCell ref="E6:E8"/>
    <mergeCell ref="J6:Q6"/>
    <mergeCell ref="I6:I8"/>
    <mergeCell ref="J7:J8"/>
    <mergeCell ref="N7:N8"/>
    <mergeCell ref="O7:O8"/>
    <mergeCell ref="Q7:Q8"/>
    <mergeCell ref="H6:H8"/>
    <mergeCell ref="K7:K8"/>
    <mergeCell ref="F6:F8"/>
    <mergeCell ref="B40:E40"/>
    <mergeCell ref="A54:C54"/>
    <mergeCell ref="A36:C36"/>
    <mergeCell ref="D36:E36"/>
    <mergeCell ref="A33:C33"/>
    <mergeCell ref="D33:E33"/>
    <mergeCell ref="B34:E34"/>
    <mergeCell ref="B30:E30"/>
    <mergeCell ref="B9:E9"/>
    <mergeCell ref="A12:C12"/>
    <mergeCell ref="D12:E12"/>
    <mergeCell ref="B13:E13"/>
    <mergeCell ref="A19:C19"/>
    <mergeCell ref="D19:E19"/>
    <mergeCell ref="A23:C23"/>
    <mergeCell ref="D23:E23"/>
    <mergeCell ref="B24:E24"/>
    <mergeCell ref="A29:C29"/>
    <mergeCell ref="D29:E29"/>
    <mergeCell ref="G6:G8"/>
    <mergeCell ref="B20:E20"/>
    <mergeCell ref="D62:E62"/>
    <mergeCell ref="B63:E63"/>
    <mergeCell ref="A99:C99"/>
    <mergeCell ref="D99:E99"/>
    <mergeCell ref="A87:C87"/>
    <mergeCell ref="D87:E87"/>
    <mergeCell ref="B88:E88"/>
    <mergeCell ref="B91:E91"/>
    <mergeCell ref="A93:C93"/>
    <mergeCell ref="D93:E93"/>
    <mergeCell ref="A62:C62"/>
    <mergeCell ref="B37:E37"/>
    <mergeCell ref="A39:C39"/>
    <mergeCell ref="D39:E39"/>
  </mergeCells>
  <pageMargins left="0.7" right="0.7" top="0.75" bottom="0.75" header="0.3" footer="0.3"/>
  <pageSetup paperSize="5" scale="2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MIDS OBRAS 2019</vt:lpstr>
      <vt:lpstr>OP-3</vt:lpstr>
      <vt:lpstr>'OP-3'!Área_de_impresión</vt:lpstr>
      <vt:lpstr>'OP-3'!Títulos_a_imprimir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joaquin</dc:creator>
  <cp:lastModifiedBy>Esteban Hermenegildo Abarca García</cp:lastModifiedBy>
  <cp:lastPrinted>2024-04-19T20:24:44Z</cp:lastPrinted>
  <dcterms:created xsi:type="dcterms:W3CDTF">2020-03-16T21:04:46Z</dcterms:created>
  <dcterms:modified xsi:type="dcterms:W3CDTF">2024-05-04T02:33:02Z</dcterms:modified>
</cp:coreProperties>
</file>