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LENOVO\OneDrive\Escritorio\JJH CUENTA PUBLICA 2024 AL 15 MARZO\"/>
    </mc:Choice>
  </mc:AlternateContent>
  <xr:revisionPtr revIDLastSave="0" documentId="13_ncr:1_{36F35C1C-2BBF-4B03-A744-8BFE6BF213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G-7" sheetId="1" r:id="rId1"/>
  </sheets>
  <definedNames>
    <definedName name="_xlnm.Print_Area" localSheetId="0">'IG-7'!$A$1:$X$53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2" i="1" l="1"/>
  <c r="V39" i="1"/>
  <c r="V36" i="1"/>
  <c r="V21" i="1"/>
  <c r="V18" i="1"/>
  <c r="D33" i="1"/>
  <c r="D36" i="1"/>
  <c r="D39" i="1"/>
  <c r="D42" i="1"/>
  <c r="V45" i="1"/>
  <c r="K45" i="1"/>
  <c r="J45" i="1"/>
  <c r="I45" i="1"/>
  <c r="H45" i="1"/>
  <c r="E45" i="1"/>
  <c r="D45" i="1"/>
  <c r="C45" i="1"/>
  <c r="B45" i="1"/>
  <c r="L44" i="1"/>
  <c r="F44" i="1"/>
  <c r="L43" i="1"/>
  <c r="F43" i="1"/>
  <c r="K42" i="1"/>
  <c r="J42" i="1"/>
  <c r="I42" i="1"/>
  <c r="H42" i="1"/>
  <c r="E42" i="1"/>
  <c r="C42" i="1"/>
  <c r="B42" i="1"/>
  <c r="L41" i="1"/>
  <c r="F41" i="1"/>
  <c r="L40" i="1"/>
  <c r="F40" i="1"/>
  <c r="K39" i="1"/>
  <c r="J39" i="1"/>
  <c r="I39" i="1"/>
  <c r="H39" i="1"/>
  <c r="E39" i="1"/>
  <c r="C39" i="1"/>
  <c r="B39" i="1"/>
  <c r="L38" i="1"/>
  <c r="F38" i="1"/>
  <c r="L37" i="1"/>
  <c r="F37" i="1"/>
  <c r="K36" i="1"/>
  <c r="J36" i="1"/>
  <c r="I36" i="1"/>
  <c r="H36" i="1"/>
  <c r="E36" i="1"/>
  <c r="C36" i="1"/>
  <c r="B36" i="1"/>
  <c r="L35" i="1"/>
  <c r="F35" i="1"/>
  <c r="L34" i="1"/>
  <c r="F34" i="1"/>
  <c r="V33" i="1"/>
  <c r="K33" i="1"/>
  <c r="J33" i="1"/>
  <c r="I33" i="1"/>
  <c r="H33" i="1"/>
  <c r="E33" i="1"/>
  <c r="C33" i="1"/>
  <c r="B33" i="1"/>
  <c r="L32" i="1"/>
  <c r="F32" i="1"/>
  <c r="L31" i="1"/>
  <c r="F31" i="1"/>
  <c r="V30" i="1"/>
  <c r="K30" i="1"/>
  <c r="J30" i="1"/>
  <c r="I30" i="1"/>
  <c r="H30" i="1"/>
  <c r="E30" i="1"/>
  <c r="D30" i="1"/>
  <c r="C30" i="1"/>
  <c r="B30" i="1"/>
  <c r="L29" i="1"/>
  <c r="F29" i="1"/>
  <c r="L28" i="1"/>
  <c r="F28" i="1"/>
  <c r="V27" i="1"/>
  <c r="K27" i="1"/>
  <c r="J27" i="1"/>
  <c r="I27" i="1"/>
  <c r="H27" i="1"/>
  <c r="E27" i="1"/>
  <c r="D27" i="1"/>
  <c r="C27" i="1"/>
  <c r="B27" i="1"/>
  <c r="L26" i="1"/>
  <c r="F26" i="1"/>
  <c r="L25" i="1"/>
  <c r="F25" i="1"/>
  <c r="V24" i="1"/>
  <c r="K24" i="1"/>
  <c r="J24" i="1"/>
  <c r="I24" i="1"/>
  <c r="H24" i="1"/>
  <c r="E24" i="1"/>
  <c r="D24" i="1"/>
  <c r="C24" i="1"/>
  <c r="B24" i="1"/>
  <c r="L23" i="1"/>
  <c r="F23" i="1"/>
  <c r="L22" i="1"/>
  <c r="F22" i="1"/>
  <c r="K21" i="1"/>
  <c r="J21" i="1"/>
  <c r="I21" i="1"/>
  <c r="H21" i="1"/>
  <c r="E21" i="1"/>
  <c r="D21" i="1"/>
  <c r="C21" i="1"/>
  <c r="B21" i="1"/>
  <c r="L20" i="1"/>
  <c r="F20" i="1"/>
  <c r="L19" i="1"/>
  <c r="F19" i="1"/>
  <c r="K18" i="1"/>
  <c r="J18" i="1"/>
  <c r="I18" i="1"/>
  <c r="H18" i="1"/>
  <c r="E18" i="1"/>
  <c r="D18" i="1"/>
  <c r="C18" i="1"/>
  <c r="L17" i="1"/>
  <c r="L16" i="1"/>
  <c r="V15" i="1"/>
  <c r="K15" i="1"/>
  <c r="J15" i="1"/>
  <c r="I15" i="1"/>
  <c r="H15" i="1"/>
  <c r="E15" i="1"/>
  <c r="C15" i="1"/>
  <c r="B15" i="1"/>
  <c r="L14" i="1"/>
  <c r="F14" i="1"/>
  <c r="L13" i="1"/>
  <c r="F13" i="1"/>
  <c r="V12" i="1"/>
  <c r="K12" i="1"/>
  <c r="J12" i="1"/>
  <c r="I12" i="1"/>
  <c r="H12" i="1"/>
  <c r="E12" i="1"/>
  <c r="D12" i="1"/>
  <c r="C12" i="1"/>
  <c r="B12" i="1"/>
  <c r="L11" i="1"/>
  <c r="F11" i="1"/>
  <c r="L10" i="1"/>
  <c r="F10" i="1"/>
  <c r="L42" i="1" l="1"/>
  <c r="N29" i="1"/>
  <c r="N38" i="1"/>
  <c r="K48" i="1"/>
  <c r="E48" i="1"/>
  <c r="H48" i="1"/>
  <c r="C48" i="1"/>
  <c r="F39" i="1"/>
  <c r="F42" i="1"/>
  <c r="L45" i="1"/>
  <c r="I48" i="1"/>
  <c r="N44" i="1"/>
  <c r="D48" i="1"/>
  <c r="V48" i="1"/>
  <c r="J48" i="1"/>
  <c r="L33" i="1"/>
  <c r="L36" i="1"/>
  <c r="F30" i="1"/>
  <c r="N32" i="1"/>
  <c r="N35" i="1"/>
  <c r="N41" i="1"/>
  <c r="N43" i="1"/>
  <c r="L39" i="1"/>
  <c r="N34" i="1"/>
  <c r="N36" i="1" s="1"/>
  <c r="N31" i="1"/>
  <c r="N37" i="1"/>
  <c r="F36" i="1"/>
  <c r="F45" i="1"/>
  <c r="N28" i="1"/>
  <c r="L30" i="1"/>
  <c r="F33" i="1"/>
  <c r="N40" i="1"/>
  <c r="N11" i="1"/>
  <c r="F12" i="1"/>
  <c r="F21" i="1"/>
  <c r="N23" i="1"/>
  <c r="L21" i="1"/>
  <c r="F27" i="1"/>
  <c r="F15" i="1"/>
  <c r="L15" i="1"/>
  <c r="L24" i="1"/>
  <c r="L18" i="1"/>
  <c r="N20" i="1"/>
  <c r="N26" i="1"/>
  <c r="F24" i="1"/>
  <c r="N25" i="1"/>
  <c r="L12" i="1"/>
  <c r="N14" i="1"/>
  <c r="N19" i="1"/>
  <c r="F16" i="1"/>
  <c r="F17" i="1"/>
  <c r="N17" i="1" s="1"/>
  <c r="N10" i="1"/>
  <c r="L27" i="1"/>
  <c r="N13" i="1"/>
  <c r="N22" i="1"/>
  <c r="N39" i="1" l="1"/>
  <c r="N45" i="1"/>
  <c r="N30" i="1"/>
  <c r="N21" i="1"/>
  <c r="L48" i="1"/>
  <c r="N42" i="1"/>
  <c r="N33" i="1"/>
  <c r="N12" i="1"/>
  <c r="N24" i="1"/>
  <c r="N15" i="1"/>
  <c r="N27" i="1"/>
  <c r="B18" i="1"/>
  <c r="B48" i="1" s="1"/>
  <c r="F18" i="1"/>
  <c r="F48" i="1" s="1"/>
  <c r="N16" i="1"/>
  <c r="N18" i="1" s="1"/>
  <c r="N48" i="1" l="1"/>
</calcChain>
</file>

<file path=xl/sharedStrings.xml><?xml version="1.0" encoding="utf-8"?>
<sst xmlns="http://schemas.openxmlformats.org/spreadsheetml/2006/main" count="111" uniqueCount="65">
  <si>
    <t>(5)</t>
  </si>
  <si>
    <t>(6)</t>
  </si>
  <si>
    <t>(8)</t>
  </si>
  <si>
    <t>(9)</t>
  </si>
  <si>
    <t>(10)</t>
  </si>
  <si>
    <t>Datos del pago</t>
  </si>
  <si>
    <t>Póliza contable por el registro del entero</t>
  </si>
  <si>
    <t>Fecha de presentación</t>
  </si>
  <si>
    <t xml:space="preserve">Tipo </t>
  </si>
  <si>
    <t>Número de cuenta</t>
  </si>
  <si>
    <t>No. cheque o transferencia</t>
  </si>
  <si>
    <t>Otros (especificar)</t>
  </si>
  <si>
    <t>Normal</t>
  </si>
  <si>
    <t>Fecha</t>
  </si>
  <si>
    <t>Enero</t>
  </si>
  <si>
    <t>Subtotales</t>
  </si>
  <si>
    <t>Febrero</t>
  </si>
  <si>
    <t>Marzo</t>
  </si>
  <si>
    <t>Abril</t>
  </si>
  <si>
    <t>Mayo</t>
  </si>
  <si>
    <t>Junio</t>
  </si>
  <si>
    <t>Total</t>
  </si>
  <si>
    <t>Banamex</t>
  </si>
  <si>
    <t>7009 8442349</t>
  </si>
  <si>
    <t>E-2 No. 36</t>
  </si>
  <si>
    <t>E-2 No. 112</t>
  </si>
  <si>
    <t>E-2 No. 115</t>
  </si>
  <si>
    <t>E-2 No. 172</t>
  </si>
  <si>
    <t>E-2 No. 194</t>
  </si>
  <si>
    <r>
      <t xml:space="preserve">Municipio:  </t>
    </r>
    <r>
      <rPr>
        <b/>
        <u/>
        <sz val="12"/>
        <rFont val="Arial"/>
        <family val="2"/>
      </rPr>
      <t>José Joaquín de Herrera, Gro</t>
    </r>
  </si>
  <si>
    <t>Julio</t>
  </si>
  <si>
    <t>Agosto</t>
  </si>
  <si>
    <t>Septiembre</t>
  </si>
  <si>
    <t>Octubre</t>
  </si>
  <si>
    <t>Noviembre</t>
  </si>
  <si>
    <t>Diciembre</t>
  </si>
  <si>
    <t>E-2 No. 235</t>
  </si>
  <si>
    <t>E-2 No. 284</t>
  </si>
  <si>
    <t>E-2 No. 331</t>
  </si>
  <si>
    <t>E-2 No. 367</t>
  </si>
  <si>
    <t>E-2 No.416</t>
  </si>
  <si>
    <t>E-2 No.439</t>
  </si>
  <si>
    <t>Concentrado de Retenciones y entero del Impuesto sobre la renta por sueldos y salarios del 1 de enero al 31 de diciembre de 2023</t>
  </si>
  <si>
    <t xml:space="preserve"> (1)  Cuenta Contable:</t>
  </si>
  <si>
    <t>(2) Saldo inicial:</t>
  </si>
  <si>
    <t>(3) Saldo final:</t>
  </si>
  <si>
    <t>Mes</t>
  </si>
  <si>
    <t>Importe retenido</t>
  </si>
  <si>
    <t>PF</t>
  </si>
  <si>
    <t>FISM-DF</t>
  </si>
  <si>
    <t xml:space="preserve"> 
FORTAMUN-DF</t>
  </si>
  <si>
    <t>(4)</t>
  </si>
  <si>
    <t>Importe acreditado de subsidio para el empleo</t>
  </si>
  <si>
    <t>(7)</t>
  </si>
  <si>
    <t>Total
retenido (A)</t>
  </si>
  <si>
    <t>Total
  acreditado (B)</t>
  </si>
  <si>
    <t>Declaracion ante el SAT</t>
  </si>
  <si>
    <t>N /C</t>
  </si>
  <si>
    <t>2117 1   Retenciones de impuestos por pagar</t>
  </si>
  <si>
    <t>ventanilla</t>
  </si>
  <si>
    <r>
      <t xml:space="preserve">Importe a cargo
</t>
    </r>
    <r>
      <rPr>
        <sz val="11"/>
        <rFont val="Arial"/>
        <family val="2"/>
      </rPr>
      <t>(A) - (B)</t>
    </r>
  </si>
  <si>
    <t>Nombre de la Institución bancaria</t>
  </si>
  <si>
    <t xml:space="preserve">Importe </t>
  </si>
  <si>
    <t>Número</t>
  </si>
  <si>
    <t>Formato IG-7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</si>
</sst>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sz val="36"/>
      <color rgb="FFFF0000"/>
      <name val="Arial Black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5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1" applyFont="1" applyAlignment="1" applyProtection="1">
      <alignment vertical="center"/>
      <protection locked="0"/>
    </xf>
    <xf numFmtId="0" fontId="1" fillId="0" borderId="0" xfId="1" applyProtection="1">
      <protection locked="0"/>
    </xf>
    <xf numFmtId="0" fontId="6" fillId="0" borderId="0" xfId="2" applyFont="1" applyAlignment="1" applyProtection="1">
      <alignment vertical="center" wrapText="1"/>
      <protection locked="0"/>
    </xf>
    <xf numFmtId="0" fontId="7" fillId="0" borderId="0" xfId="1" applyFont="1" applyAlignment="1" applyProtection="1">
      <alignment horizontal="center"/>
      <protection locked="0"/>
    </xf>
    <xf numFmtId="0" fontId="2" fillId="0" borderId="0" xfId="4" quotePrefix="1" applyFont="1" applyAlignment="1">
      <alignment horizontal="left" vertical="top"/>
    </xf>
    <xf numFmtId="0" fontId="1" fillId="0" borderId="0" xfId="4" applyAlignment="1">
      <alignment wrapText="1"/>
    </xf>
    <xf numFmtId="0" fontId="1" fillId="0" borderId="0" xfId="4" quotePrefix="1" applyAlignment="1">
      <alignment horizontal="center" wrapText="1"/>
    </xf>
    <xf numFmtId="0" fontId="2" fillId="0" borderId="0" xfId="4" applyFont="1"/>
    <xf numFmtId="0" fontId="1" fillId="0" borderId="0" xfId="4"/>
    <xf numFmtId="43" fontId="1" fillId="0" borderId="4" xfId="6" applyFont="1" applyFill="1" applyBorder="1" applyAlignment="1">
      <alignment wrapText="1"/>
    </xf>
    <xf numFmtId="43" fontId="1" fillId="0" borderId="3" xfId="6" applyFont="1" applyFill="1" applyBorder="1" applyAlignment="1">
      <alignment wrapText="1"/>
    </xf>
    <xf numFmtId="43" fontId="1" fillId="0" borderId="5" xfId="6" applyFont="1" applyFill="1" applyBorder="1" applyAlignment="1">
      <alignment wrapText="1"/>
    </xf>
    <xf numFmtId="43" fontId="1" fillId="0" borderId="6" xfId="6" applyFont="1" applyFill="1" applyBorder="1" applyAlignment="1">
      <alignment wrapText="1"/>
    </xf>
    <xf numFmtId="43" fontId="1" fillId="0" borderId="7" xfId="6" applyFont="1" applyFill="1" applyBorder="1" applyAlignment="1">
      <alignment wrapText="1"/>
    </xf>
    <xf numFmtId="43" fontId="1" fillId="0" borderId="8" xfId="6" applyFont="1" applyFill="1" applyBorder="1" applyAlignment="1">
      <alignment wrapText="1"/>
    </xf>
    <xf numFmtId="0" fontId="7" fillId="0" borderId="0" xfId="1" applyFont="1" applyProtection="1">
      <protection locked="0"/>
    </xf>
    <xf numFmtId="0" fontId="9" fillId="0" borderId="0" xfId="1" applyFont="1" applyProtection="1">
      <protection locked="0"/>
    </xf>
    <xf numFmtId="0" fontId="10" fillId="0" borderId="0" xfId="1" applyFont="1" applyProtection="1">
      <protection locked="0"/>
    </xf>
    <xf numFmtId="0" fontId="7" fillId="0" borderId="0" xfId="1" applyFont="1"/>
    <xf numFmtId="0" fontId="9" fillId="0" borderId="0" xfId="1" applyFont="1"/>
    <xf numFmtId="0" fontId="10" fillId="0" borderId="0" xfId="1" applyFont="1"/>
    <xf numFmtId="0" fontId="11" fillId="0" borderId="0" xfId="1" applyFont="1" applyProtection="1">
      <protection locked="0"/>
    </xf>
    <xf numFmtId="43" fontId="1" fillId="0" borderId="17" xfId="6" applyFont="1" applyFill="1" applyBorder="1" applyAlignment="1">
      <alignment wrapText="1"/>
    </xf>
    <xf numFmtId="43" fontId="1" fillId="0" borderId="16" xfId="6" applyFont="1" applyFill="1" applyBorder="1" applyAlignment="1">
      <alignment wrapText="1"/>
    </xf>
    <xf numFmtId="43" fontId="1" fillId="0" borderId="24" xfId="6" applyFont="1" applyFill="1" applyBorder="1" applyAlignment="1">
      <alignment wrapText="1"/>
    </xf>
    <xf numFmtId="43" fontId="1" fillId="0" borderId="25" xfId="6" applyFont="1" applyFill="1" applyBorder="1" applyAlignment="1">
      <alignment wrapText="1"/>
    </xf>
    <xf numFmtId="43" fontId="1" fillId="0" borderId="26" xfId="6" applyFont="1" applyFill="1" applyBorder="1" applyAlignment="1">
      <alignment wrapText="1"/>
    </xf>
    <xf numFmtId="43" fontId="1" fillId="0" borderId="23" xfId="6" applyFont="1" applyFill="1" applyBorder="1" applyAlignment="1">
      <alignment wrapText="1"/>
    </xf>
    <xf numFmtId="43" fontId="1" fillId="0" borderId="13" xfId="6" applyFont="1" applyFill="1" applyBorder="1" applyAlignment="1">
      <alignment wrapText="1"/>
    </xf>
    <xf numFmtId="43" fontId="1" fillId="0" borderId="18" xfId="6" applyFont="1" applyFill="1" applyBorder="1" applyAlignment="1">
      <alignment wrapText="1"/>
    </xf>
    <xf numFmtId="43" fontId="1" fillId="0" borderId="11" xfId="6" applyFont="1" applyFill="1" applyBorder="1" applyAlignment="1">
      <alignment wrapText="1"/>
    </xf>
    <xf numFmtId="43" fontId="1" fillId="0" borderId="12" xfId="6" applyFont="1" applyFill="1" applyBorder="1" applyAlignment="1">
      <alignment wrapText="1"/>
    </xf>
    <xf numFmtId="43" fontId="1" fillId="0" borderId="19" xfId="6" applyFont="1" applyFill="1" applyBorder="1" applyAlignment="1">
      <alignment wrapText="1"/>
    </xf>
    <xf numFmtId="43" fontId="1" fillId="0" borderId="14" xfId="6" applyFont="1" applyFill="1" applyBorder="1" applyAlignment="1">
      <alignment wrapText="1"/>
    </xf>
    <xf numFmtId="43" fontId="1" fillId="0" borderId="10" xfId="6" applyFont="1" applyFill="1" applyBorder="1" applyAlignment="1">
      <alignment wrapText="1"/>
    </xf>
    <xf numFmtId="43" fontId="1" fillId="0" borderId="15" xfId="6" applyFont="1" applyFill="1" applyBorder="1" applyAlignment="1">
      <alignment wrapText="1"/>
    </xf>
    <xf numFmtId="43" fontId="1" fillId="0" borderId="20" xfId="6" applyFont="1" applyFill="1" applyBorder="1" applyAlignment="1">
      <alignment wrapText="1"/>
    </xf>
    <xf numFmtId="43" fontId="1" fillId="0" borderId="22" xfId="6" applyFont="1" applyFill="1" applyBorder="1" applyAlignment="1">
      <alignment wrapText="1"/>
    </xf>
    <xf numFmtId="43" fontId="1" fillId="0" borderId="21" xfId="6" applyFont="1" applyFill="1" applyBorder="1" applyAlignment="1">
      <alignment wrapText="1"/>
    </xf>
    <xf numFmtId="43" fontId="12" fillId="0" borderId="0" xfId="1" applyNumberFormat="1" applyFont="1" applyProtection="1">
      <protection locked="0"/>
    </xf>
    <xf numFmtId="43" fontId="1" fillId="0" borderId="0" xfId="7" applyProtection="1">
      <protection locked="0"/>
    </xf>
    <xf numFmtId="43" fontId="1" fillId="0" borderId="0" xfId="1" applyNumberFormat="1" applyProtection="1">
      <protection locked="0"/>
    </xf>
    <xf numFmtId="43" fontId="12" fillId="0" borderId="0" xfId="7" applyFont="1" applyProtection="1">
      <protection locked="0"/>
    </xf>
    <xf numFmtId="43" fontId="12" fillId="0" borderId="0" xfId="7" applyFont="1"/>
    <xf numFmtId="0" fontId="13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horizontal="center"/>
      <protection locked="0"/>
    </xf>
    <xf numFmtId="0" fontId="15" fillId="0" borderId="0" xfId="4" applyFont="1" applyAlignment="1">
      <alignment horizontal="right"/>
    </xf>
    <xf numFmtId="0" fontId="3" fillId="3" borderId="9" xfId="4" applyFont="1" applyFill="1" applyBorder="1" applyAlignment="1">
      <alignment horizontal="center" vertical="center"/>
    </xf>
    <xf numFmtId="0" fontId="3" fillId="3" borderId="9" xfId="4" applyFont="1" applyFill="1" applyBorder="1" applyAlignment="1">
      <alignment horizontal="center" vertical="center" wrapText="1"/>
    </xf>
    <xf numFmtId="14" fontId="1" fillId="0" borderId="20" xfId="4" applyNumberFormat="1" applyBorder="1" applyAlignment="1">
      <alignment horizontal="center" wrapText="1"/>
    </xf>
    <xf numFmtId="0" fontId="1" fillId="0" borderId="21" xfId="4" applyBorder="1" applyAlignment="1">
      <alignment horizontal="center" wrapText="1"/>
    </xf>
    <xf numFmtId="0" fontId="1" fillId="0" borderId="21" xfId="4" applyBorder="1" applyAlignment="1">
      <alignment wrapText="1"/>
    </xf>
    <xf numFmtId="14" fontId="1" fillId="0" borderId="20" xfId="4" applyNumberFormat="1" applyBorder="1" applyAlignment="1">
      <alignment wrapText="1"/>
    </xf>
    <xf numFmtId="0" fontId="1" fillId="0" borderId="23" xfId="4" applyBorder="1" applyAlignment="1">
      <alignment horizontal="center" vertical="center"/>
    </xf>
    <xf numFmtId="43" fontId="1" fillId="0" borderId="27" xfId="5" applyFont="1" applyFill="1" applyBorder="1" applyAlignment="1">
      <alignment horizontal="center" vertical="center" wrapText="1"/>
    </xf>
    <xf numFmtId="0" fontId="1" fillId="0" borderId="12" xfId="4" applyBorder="1" applyAlignment="1">
      <alignment horizontal="center" wrapText="1"/>
    </xf>
    <xf numFmtId="0" fontId="1" fillId="0" borderId="3" xfId="4" applyBorder="1" applyAlignment="1">
      <alignment horizontal="center" wrapText="1"/>
    </xf>
    <xf numFmtId="0" fontId="1" fillId="0" borderId="3" xfId="4" applyBorder="1" applyAlignment="1">
      <alignment wrapText="1"/>
    </xf>
    <xf numFmtId="0" fontId="1" fillId="0" borderId="12" xfId="4" applyBorder="1" applyAlignment="1">
      <alignment wrapText="1"/>
    </xf>
    <xf numFmtId="0" fontId="1" fillId="0" borderId="13" xfId="4" applyBorder="1" applyAlignment="1">
      <alignment vertical="center"/>
    </xf>
    <xf numFmtId="0" fontId="3" fillId="0" borderId="19" xfId="4" applyFont="1" applyBorder="1" applyAlignment="1">
      <alignment horizontal="center" vertical="center" wrapText="1"/>
    </xf>
    <xf numFmtId="43" fontId="1" fillId="0" borderId="28" xfId="5" applyFont="1" applyFill="1" applyBorder="1" applyAlignment="1">
      <alignment horizontal="center" vertical="center" wrapText="1"/>
    </xf>
    <xf numFmtId="0" fontId="1" fillId="0" borderId="15" xfId="4" applyBorder="1" applyAlignment="1">
      <alignment horizontal="center" wrapText="1"/>
    </xf>
    <xf numFmtId="0" fontId="1" fillId="0" borderId="16" xfId="4" applyBorder="1" applyAlignment="1">
      <alignment horizontal="center" wrapText="1"/>
    </xf>
    <xf numFmtId="0" fontId="1" fillId="0" borderId="16" xfId="4" applyBorder="1" applyAlignment="1">
      <alignment wrapText="1"/>
    </xf>
    <xf numFmtId="0" fontId="1" fillId="0" borderId="19" xfId="4" applyBorder="1" applyAlignment="1">
      <alignment wrapText="1"/>
    </xf>
    <xf numFmtId="0" fontId="1" fillId="0" borderId="14" xfId="4" applyBorder="1" applyAlignment="1">
      <alignment vertical="center"/>
    </xf>
    <xf numFmtId="43" fontId="1" fillId="0" borderId="21" xfId="5" applyFont="1" applyFill="1" applyBorder="1" applyAlignment="1">
      <alignment wrapText="1"/>
    </xf>
    <xf numFmtId="43" fontId="1" fillId="0" borderId="16" xfId="5" applyFont="1" applyFill="1" applyBorder="1" applyAlignment="1">
      <alignment wrapText="1"/>
    </xf>
    <xf numFmtId="43" fontId="1" fillId="0" borderId="29" xfId="5" applyFont="1" applyFill="1" applyBorder="1" applyAlignment="1">
      <alignment horizontal="center" vertical="center" wrapText="1"/>
    </xf>
    <xf numFmtId="43" fontId="1" fillId="0" borderId="3" xfId="5" applyFont="1" applyFill="1" applyBorder="1" applyAlignment="1">
      <alignment wrapText="1"/>
    </xf>
    <xf numFmtId="0" fontId="3" fillId="0" borderId="15" xfId="4" applyFont="1" applyBorder="1" applyAlignment="1">
      <alignment vertical="center" wrapText="1"/>
    </xf>
    <xf numFmtId="0" fontId="1" fillId="0" borderId="15" xfId="4" applyBorder="1" applyAlignment="1">
      <alignment wrapText="1"/>
    </xf>
    <xf numFmtId="0" fontId="1" fillId="0" borderId="18" xfId="4" applyBorder="1" applyAlignment="1">
      <alignment vertical="center"/>
    </xf>
    <xf numFmtId="43" fontId="1" fillId="0" borderId="8" xfId="5" applyFont="1" applyFill="1" applyBorder="1" applyAlignment="1">
      <alignment wrapText="1"/>
    </xf>
    <xf numFmtId="43" fontId="1" fillId="0" borderId="30" xfId="5" applyFont="1" applyFill="1" applyBorder="1" applyAlignment="1">
      <alignment horizontal="center" vertical="center" wrapText="1"/>
    </xf>
    <xf numFmtId="14" fontId="1" fillId="0" borderId="10" xfId="4" applyNumberFormat="1" applyBorder="1" applyAlignment="1">
      <alignment wrapText="1"/>
    </xf>
    <xf numFmtId="43" fontId="1" fillId="0" borderId="6" xfId="5" applyFont="1" applyFill="1" applyBorder="1" applyAlignment="1">
      <alignment wrapText="1"/>
    </xf>
    <xf numFmtId="43" fontId="1" fillId="0" borderId="31" xfId="5" applyFont="1" applyFill="1" applyBorder="1" applyAlignment="1">
      <alignment horizontal="center" vertical="center" wrapText="1"/>
    </xf>
    <xf numFmtId="14" fontId="1" fillId="0" borderId="19" xfId="4" applyNumberFormat="1" applyBorder="1" applyAlignment="1">
      <alignment wrapText="1"/>
    </xf>
    <xf numFmtId="0" fontId="1" fillId="0" borderId="20" xfId="4" applyBorder="1" applyAlignment="1">
      <alignment wrapText="1"/>
    </xf>
    <xf numFmtId="43" fontId="1" fillId="0" borderId="23" xfId="4" applyNumberFormat="1" applyBorder="1" applyAlignment="1">
      <alignment vertical="center"/>
    </xf>
    <xf numFmtId="14" fontId="1" fillId="0" borderId="15" xfId="4" applyNumberFormat="1" applyBorder="1" applyAlignment="1">
      <alignment wrapText="1"/>
    </xf>
    <xf numFmtId="0" fontId="1" fillId="0" borderId="10" xfId="4" applyBorder="1" applyAlignment="1">
      <alignment wrapText="1"/>
    </xf>
    <xf numFmtId="0" fontId="1" fillId="0" borderId="11" xfId="4" applyBorder="1" applyAlignment="1">
      <alignment vertical="center"/>
    </xf>
    <xf numFmtId="0" fontId="1" fillId="0" borderId="23" xfId="4" applyBorder="1" applyAlignment="1">
      <alignment vertical="center"/>
    </xf>
    <xf numFmtId="0" fontId="3" fillId="3" borderId="9" xfId="4" applyFont="1" applyFill="1" applyBorder="1" applyAlignment="1">
      <alignment horizontal="center" wrapText="1"/>
    </xf>
    <xf numFmtId="43" fontId="1" fillId="3" borderId="9" xfId="5" applyFont="1" applyFill="1" applyBorder="1" applyAlignment="1">
      <alignment wrapText="1"/>
    </xf>
    <xf numFmtId="43" fontId="1" fillId="0" borderId="0" xfId="5" applyFont="1" applyFill="1" applyBorder="1" applyAlignment="1">
      <alignment wrapText="1"/>
    </xf>
    <xf numFmtId="43" fontId="1" fillId="0" borderId="32" xfId="6" applyFont="1" applyFill="1" applyBorder="1" applyAlignment="1">
      <alignment wrapText="1"/>
    </xf>
    <xf numFmtId="43" fontId="1" fillId="0" borderId="33" xfId="5" applyFont="1" applyFill="1" applyBorder="1" applyAlignment="1">
      <alignment horizontal="center" vertical="center" wrapText="1"/>
    </xf>
    <xf numFmtId="14" fontId="1" fillId="0" borderId="10" xfId="4" applyNumberFormat="1" applyBorder="1" applyAlignment="1">
      <alignment horizontal="center" wrapText="1"/>
    </xf>
    <xf numFmtId="0" fontId="1" fillId="0" borderId="8" xfId="4" applyBorder="1" applyAlignment="1">
      <alignment horizontal="center" wrapText="1"/>
    </xf>
    <xf numFmtId="0" fontId="1" fillId="0" borderId="8" xfId="4" applyBorder="1" applyAlignment="1">
      <alignment wrapText="1"/>
    </xf>
    <xf numFmtId="0" fontId="1" fillId="0" borderId="11" xfId="4" applyBorder="1" applyAlignment="1">
      <alignment horizontal="center" vertical="center"/>
    </xf>
    <xf numFmtId="0" fontId="2" fillId="0" borderId="9" xfId="4" applyFont="1" applyBorder="1" applyAlignment="1">
      <alignment horizontal="center" vertical="center" wrapText="1"/>
    </xf>
    <xf numFmtId="0" fontId="3" fillId="0" borderId="34" xfId="4" applyFont="1" applyBorder="1" applyAlignment="1">
      <alignment vertical="center" wrapText="1"/>
    </xf>
    <xf numFmtId="43" fontId="1" fillId="0" borderId="1" xfId="5" applyFont="1" applyFill="1" applyBorder="1" applyAlignment="1">
      <alignment wrapText="1"/>
    </xf>
    <xf numFmtId="43" fontId="1" fillId="0" borderId="35" xfId="6" applyFont="1" applyFill="1" applyBorder="1" applyAlignment="1">
      <alignment wrapText="1"/>
    </xf>
    <xf numFmtId="43" fontId="1" fillId="0" borderId="34" xfId="6" applyFont="1" applyFill="1" applyBorder="1" applyAlignment="1">
      <alignment wrapText="1"/>
    </xf>
    <xf numFmtId="43" fontId="1" fillId="0" borderId="1" xfId="6" applyFont="1" applyFill="1" applyBorder="1" applyAlignment="1">
      <alignment wrapText="1"/>
    </xf>
    <xf numFmtId="43" fontId="1" fillId="0" borderId="36" xfId="5" applyFont="1" applyFill="1" applyBorder="1" applyAlignment="1">
      <alignment horizontal="center" vertical="center" wrapText="1"/>
    </xf>
    <xf numFmtId="0" fontId="1" fillId="0" borderId="0" xfId="4" applyAlignment="1">
      <alignment vertical="center"/>
    </xf>
    <xf numFmtId="0" fontId="15" fillId="0" borderId="0" xfId="4" applyFont="1"/>
    <xf numFmtId="0" fontId="1" fillId="0" borderId="0" xfId="4" quotePrefix="1" applyAlignment="1">
      <alignment wrapText="1"/>
    </xf>
    <xf numFmtId="43" fontId="0" fillId="0" borderId="0" xfId="5" quotePrefix="1" applyFont="1" applyAlignment="1">
      <alignment horizontal="center" wrapText="1"/>
    </xf>
    <xf numFmtId="43" fontId="15" fillId="0" borderId="0" xfId="7" applyFont="1" applyBorder="1" applyAlignment="1" applyProtection="1">
      <alignment horizontal="left"/>
      <protection locked="0"/>
    </xf>
    <xf numFmtId="0" fontId="18" fillId="0" borderId="0" xfId="1" applyFont="1" applyAlignment="1" applyProtection="1">
      <alignment horizontal="center"/>
      <protection locked="0"/>
    </xf>
    <xf numFmtId="43" fontId="11" fillId="0" borderId="0" xfId="1" applyNumberFormat="1" applyFont="1" applyProtection="1">
      <protection locked="0"/>
    </xf>
    <xf numFmtId="14" fontId="1" fillId="0" borderId="8" xfId="4" applyNumberFormat="1" applyBorder="1" applyAlignment="1">
      <alignment horizontal="center" wrapText="1"/>
    </xf>
    <xf numFmtId="14" fontId="1" fillId="0" borderId="21" xfId="4" applyNumberFormat="1" applyBorder="1" applyAlignment="1">
      <alignment horizontal="center" wrapText="1"/>
    </xf>
    <xf numFmtId="0" fontId="17" fillId="0" borderId="10" xfId="4" applyFont="1" applyBorder="1" applyAlignment="1">
      <alignment horizontal="center" vertical="center" wrapText="1"/>
    </xf>
    <xf numFmtId="0" fontId="17" fillId="0" borderId="12" xfId="4" applyFont="1" applyBorder="1" applyAlignment="1">
      <alignment horizontal="center" vertical="center" wrapText="1"/>
    </xf>
    <xf numFmtId="0" fontId="17" fillId="0" borderId="20" xfId="4" applyFont="1" applyBorder="1" applyAlignment="1">
      <alignment horizontal="center" vertical="center" wrapText="1"/>
    </xf>
    <xf numFmtId="43" fontId="3" fillId="3" borderId="9" xfId="5" applyFont="1" applyFill="1" applyBorder="1" applyAlignment="1">
      <alignment horizontal="center" vertical="center" wrapText="1"/>
    </xf>
    <xf numFmtId="0" fontId="3" fillId="3" borderId="9" xfId="4" applyFont="1" applyFill="1" applyBorder="1" applyAlignment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3" fillId="3" borderId="9" xfId="4" applyFont="1" applyFill="1" applyBorder="1" applyAlignment="1">
      <alignment horizontal="center" vertical="center"/>
    </xf>
    <xf numFmtId="0" fontId="8" fillId="0" borderId="0" xfId="1" applyFont="1" applyAlignment="1" applyProtection="1">
      <alignment horizontal="left" vertical="center" wrapText="1"/>
      <protection locked="0"/>
    </xf>
    <xf numFmtId="0" fontId="19" fillId="0" borderId="0" xfId="1" applyFont="1" applyAlignment="1" applyProtection="1">
      <alignment horizontal="center"/>
      <protection locked="0"/>
    </xf>
    <xf numFmtId="0" fontId="13" fillId="2" borderId="0" xfId="3" applyFont="1" applyFill="1" applyAlignment="1">
      <alignment horizontal="left" vertical="top" wrapText="1"/>
    </xf>
    <xf numFmtId="0" fontId="3" fillId="3" borderId="39" xfId="4" applyFont="1" applyFill="1" applyBorder="1" applyAlignment="1">
      <alignment horizontal="center" vertical="center" wrapText="1"/>
    </xf>
    <xf numFmtId="0" fontId="3" fillId="3" borderId="36" xfId="4" applyFont="1" applyFill="1" applyBorder="1" applyAlignment="1">
      <alignment horizontal="center" vertical="center" wrapText="1"/>
    </xf>
    <xf numFmtId="0" fontId="3" fillId="3" borderId="9" xfId="4" applyFont="1" applyFill="1" applyBorder="1" applyAlignment="1">
      <alignment vertical="center" wrapText="1"/>
    </xf>
    <xf numFmtId="0" fontId="3" fillId="3" borderId="37" xfId="4" applyFont="1" applyFill="1" applyBorder="1" applyAlignment="1">
      <alignment horizontal="center" vertical="center" wrapText="1"/>
    </xf>
    <xf numFmtId="0" fontId="3" fillId="3" borderId="38" xfId="4" applyFont="1" applyFill="1" applyBorder="1" applyAlignment="1">
      <alignment horizontal="center" vertical="center" wrapText="1"/>
    </xf>
    <xf numFmtId="0" fontId="15" fillId="0" borderId="0" xfId="4" applyFont="1" applyAlignment="1">
      <alignment horizontal="left"/>
    </xf>
    <xf numFmtId="0" fontId="15" fillId="0" borderId="0" xfId="4" applyFont="1" applyAlignment="1">
      <alignment horizontal="right"/>
    </xf>
    <xf numFmtId="0" fontId="1" fillId="0" borderId="1" xfId="4" quotePrefix="1" applyBorder="1" applyAlignment="1">
      <alignment horizontal="center" wrapText="1"/>
    </xf>
    <xf numFmtId="0" fontId="3" fillId="3" borderId="2" xfId="4" applyFont="1" applyFill="1" applyBorder="1" applyAlignment="1">
      <alignment horizontal="center" vertical="center" wrapText="1"/>
    </xf>
    <xf numFmtId="4" fontId="15" fillId="0" borderId="0" xfId="4" applyNumberFormat="1" applyFont="1" applyAlignment="1">
      <alignment horizontal="center"/>
    </xf>
    <xf numFmtId="4" fontId="15" fillId="0" borderId="0" xfId="1" applyNumberFormat="1" applyFont="1" applyAlignment="1" applyProtection="1">
      <alignment horizontal="center"/>
      <protection locked="0"/>
    </xf>
  </cellXfs>
  <cellStyles count="8">
    <cellStyle name="Millares" xfId="7" builtinId="3"/>
    <cellStyle name="Millares 15 2" xfId="5" xr:uid="{00000000-0005-0000-0000-000001000000}"/>
    <cellStyle name="Millares 2 2 2 2" xfId="6" xr:uid="{00000000-0005-0000-0000-000002000000}"/>
    <cellStyle name="Normal" xfId="0" builtinId="0"/>
    <cellStyle name="Normal 10 3" xfId="2" xr:uid="{00000000-0005-0000-0000-000004000000}"/>
    <cellStyle name="Normal 2 3 2" xfId="3" xr:uid="{00000000-0005-0000-0000-000005000000}"/>
    <cellStyle name="Normal 21 3" xfId="1" xr:uid="{00000000-0005-0000-0000-000006000000}"/>
    <cellStyle name="Normal 25 2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309562</xdr:colOff>
      <xdr:row>66</xdr:row>
      <xdr:rowOff>178594</xdr:rowOff>
    </xdr:from>
    <xdr:to>
      <xdr:col>15</xdr:col>
      <xdr:colOff>309562</xdr:colOff>
      <xdr:row>81</xdr:row>
      <xdr:rowOff>85726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9562" y="10818019"/>
          <a:ext cx="13058775" cy="2764632"/>
        </a:xfrm>
        <a:prstGeom prst="rect">
          <a:avLst/>
        </a:prstGeom>
        <a:solidFill>
          <a:srgbClr val="E1F3FF"/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pPr eaLnBrk="1" fontAlgn="auto" latinLnBrk="0" hangingPunct="1"/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INSTRUCCIONES</a:t>
          </a:r>
          <a:r>
            <a:rPr lang="es-ES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LLENADO</a:t>
          </a:r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</a:p>
        <a:p>
          <a:pPr eaLnBrk="1" fontAlgn="auto" latinLnBrk="0" hangingPunct="1"/>
          <a:endParaRPr lang="es-MX" sz="3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9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</a:t>
          </a:r>
          <a:r>
            <a:rPr lang="es-MX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Corresponde al nombre de las retenciones efectuadas o contribuciones por pagar, ejemplo: ISR Retenciones por salarios, ISR por Honorarios, 5% al millar, Cuotas ISSPEG etc., debiendo requisitar el formato por cada una de los conceptos aplicados en el periodo del ejercicio fiscal.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9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</a:t>
          </a:r>
          <a:r>
            <a:rPr lang="es-MX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Especificar el número de cuenta contable, según su lista de cuentas alineado al plan de cuentas emitido por el CONAC.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9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</a:t>
          </a:r>
          <a:r>
            <a:rPr lang="es-MX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Anotar el saldo inicial de la cuenta al 1o. de enero del ejercicio fiscal que se informa, conforme a su balanza de comprobación.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es-MX" sz="9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</a:t>
          </a:r>
          <a:r>
            <a:rPr lang="es-MX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el saldo final de la cuenta al 30 de junio del ejercicio fiscal que se informa, conforme a su balanza de comprobación.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9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</a:t>
          </a:r>
          <a:r>
            <a:rPr lang="es-MX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Deberá anotar en el nombre del Ramo y fondo según corresponda el monto de los impuestos y contribuciones retenidas.(si dispone de otra fuente de financiamiento con la que hayan efectuado retenciones o contribuciones agregar en su caso las columnas necesarias).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9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6.</a:t>
          </a:r>
          <a:r>
            <a:rPr lang="es-MX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 la suma de las cantidades retenidas o contribuciones por pagar por fuente de financiamiento del mes.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9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7.</a:t>
          </a:r>
          <a:r>
            <a:rPr lang="es-MX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Tratándose de ISR retenido por salarios, se detallará el monto efectivamente acreditado del subsidio al empleo, por cada una de las fuentes de financiamiento.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9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8. </a:t>
          </a:r>
          <a:r>
            <a:rPr lang="es-MX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la suma de las cantidades otorgadas de subsidio al empleo por fuente de financiamiento.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9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9. </a:t>
          </a:r>
          <a:r>
            <a:rPr lang="es-MX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la diferencia de las cantidades correspondientes a total de retenciones menos el total de subsidio al empleo efectivamente acreditado en el periodo, cuando aplique éste último.</a:t>
          </a:r>
        </a:p>
        <a:p>
          <a:r>
            <a:rPr lang="es-MX" sz="9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10. </a:t>
          </a:r>
          <a:r>
            <a:rPr lang="es-MX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este apartado deberá anotar los datos correspondientes al comprobante fiscal obtenido como resultado del entero de las retenciones y/o contribuciones por mes, señalando con una "N" si el pago fue normal. Tratándose de declaraciones  o pagos complementarios del periodo en cuestión, deberá señalar en la columna "Complementaria": C1 (si es la primera complementaria) e insertar las filas que correspondan si el Ente Público presentó segunda (C2) o más.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Asimismo, deberá anotar los datos de la Institución  bancaria, número de cuenta, número de cheque o del comprobante de operación y el monto pagado, según corresponda.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9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11.</a:t>
          </a:r>
          <a:r>
            <a:rPr lang="es-MX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Anotar los datos de la póliza de egresos, especificando la fecha y número de póliza.</a:t>
          </a:r>
        </a:p>
        <a:p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Notas: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Se deberá anexar al formato copia certificada de los comprobantes por el entero de retenciones y/o contribuciones a los que haga referencia en el formato y de la documentación comprobatoria del pago.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49</xdr:row>
      <xdr:rowOff>13044</xdr:rowOff>
    </xdr:from>
    <xdr:to>
      <xdr:col>3</xdr:col>
      <xdr:colOff>323169</xdr:colOff>
      <xdr:row>52</xdr:row>
      <xdr:rowOff>170089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029040" y="6944182"/>
          <a:ext cx="2381250" cy="947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Autorizó: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Lic. Orquidia Hernández Mendoza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Presidenta Municipal</a:t>
          </a:r>
        </a:p>
      </xdr:txBody>
    </xdr:sp>
    <xdr:clientData/>
  </xdr:twoCellAnchor>
  <xdr:twoCellAnchor>
    <xdr:from>
      <xdr:col>5</xdr:col>
      <xdr:colOff>181164</xdr:colOff>
      <xdr:row>49</xdr:row>
      <xdr:rowOff>31767</xdr:rowOff>
    </xdr:from>
    <xdr:to>
      <xdr:col>8</xdr:col>
      <xdr:colOff>990899</xdr:colOff>
      <xdr:row>52</xdr:row>
      <xdr:rowOff>197204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326365" y="6962905"/>
          <a:ext cx="2952860" cy="956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Ing Salvador Flores Castillo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Síndico Procurador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208102</xdr:colOff>
      <xdr:row>49</xdr:row>
      <xdr:rowOff>38882</xdr:rowOff>
    </xdr:from>
    <xdr:to>
      <xdr:col>15</xdr:col>
      <xdr:colOff>184689</xdr:colOff>
      <xdr:row>52</xdr:row>
      <xdr:rowOff>207039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0668593" y="6970020"/>
          <a:ext cx="2578953" cy="959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Elaboró: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Alberto Castro Flores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twoCellAnchor>
  <xdr:twoCellAnchor>
    <xdr:from>
      <xdr:col>17</xdr:col>
      <xdr:colOff>655999</xdr:colOff>
      <xdr:row>49</xdr:row>
      <xdr:rowOff>18649</xdr:rowOff>
    </xdr:from>
    <xdr:to>
      <xdr:col>21</xdr:col>
      <xdr:colOff>187484</xdr:colOff>
      <xdr:row>53</xdr:row>
      <xdr:rowOff>27373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6627383" y="6949787"/>
          <a:ext cx="2261418" cy="1063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Revisó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Marco Antonio Cruz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del Órgano Interno de Control 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6"/>
  <sheetViews>
    <sheetView tabSelected="1" topLeftCell="A21" zoomScale="112" zoomScaleNormal="112" workbookViewId="0">
      <selection activeCell="U1" sqref="U1:V1"/>
    </sheetView>
  </sheetViews>
  <sheetFormatPr baseColWidth="10" defaultColWidth="0" defaultRowHeight="15" x14ac:dyDescent="0.25"/>
  <cols>
    <col min="1" max="1" width="15.42578125" style="2" customWidth="1"/>
    <col min="2" max="2" width="13.140625" style="2" customWidth="1"/>
    <col min="3" max="3" width="12.140625" style="2" customWidth="1"/>
    <col min="4" max="4" width="12.5703125" style="2" customWidth="1"/>
    <col min="5" max="5" width="13.5703125" style="2" customWidth="1"/>
    <col min="6" max="6" width="13.140625" style="2" customWidth="1"/>
    <col min="7" max="7" width="2" style="2" customWidth="1"/>
    <col min="8" max="8" width="12.7109375" style="2" customWidth="1"/>
    <col min="9" max="9" width="12" style="2" customWidth="1"/>
    <col min="10" max="10" width="12.5703125" style="2" customWidth="1"/>
    <col min="11" max="11" width="13.140625" style="2" customWidth="1"/>
    <col min="12" max="12" width="12.7109375" style="2" customWidth="1"/>
    <col min="13" max="13" width="2" style="2" customWidth="1"/>
    <col min="14" max="14" width="13.85546875" style="2" customWidth="1"/>
    <col min="15" max="15" width="2" style="2" customWidth="1"/>
    <col min="16" max="16" width="14.140625" style="2" customWidth="1"/>
    <col min="17" max="18" width="11.7109375" style="2" customWidth="1"/>
    <col min="19" max="20" width="12.85546875" style="2" customWidth="1"/>
    <col min="21" max="22" width="12.42578125" style="2" customWidth="1"/>
    <col min="23" max="23" width="11.5703125" style="2" customWidth="1"/>
    <col min="24" max="24" width="12" style="2" customWidth="1"/>
    <col min="25" max="4587" width="5" style="2" customWidth="1"/>
    <col min="4588" max="4588" width="13" style="2" customWidth="1"/>
    <col min="4589" max="4589" width="17.140625" style="2" customWidth="1"/>
    <col min="4590" max="4836" width="0" style="2" hidden="1"/>
    <col min="4837" max="4837" width="19.28515625" style="2" customWidth="1"/>
    <col min="4838" max="4838" width="18.140625" style="2" customWidth="1"/>
    <col min="4839" max="4839" width="16.5703125" style="2" customWidth="1"/>
    <col min="4840" max="4840" width="13.28515625" style="2" customWidth="1"/>
    <col min="4841" max="4841" width="18" style="2" customWidth="1"/>
    <col min="4842" max="4842" width="17.28515625" style="2" customWidth="1"/>
    <col min="4843" max="4843" width="15.5703125" style="2" customWidth="1"/>
    <col min="4844" max="4844" width="13" style="2" customWidth="1"/>
    <col min="4845" max="4845" width="17.140625" style="2" customWidth="1"/>
    <col min="4846" max="5092" width="0" style="2" hidden="1"/>
    <col min="5093" max="5093" width="19.28515625" style="2" customWidth="1"/>
    <col min="5094" max="5094" width="18.140625" style="2" customWidth="1"/>
    <col min="5095" max="5095" width="16.5703125" style="2" customWidth="1"/>
    <col min="5096" max="5096" width="13.28515625" style="2" customWidth="1"/>
    <col min="5097" max="5097" width="18" style="2" customWidth="1"/>
    <col min="5098" max="5098" width="17.28515625" style="2" customWidth="1"/>
    <col min="5099" max="5099" width="15.5703125" style="2" customWidth="1"/>
    <col min="5100" max="5100" width="13" style="2" customWidth="1"/>
    <col min="5101" max="5101" width="17.140625" style="2" customWidth="1"/>
    <col min="5102" max="5348" width="0" style="2" hidden="1"/>
    <col min="5349" max="5349" width="19.28515625" style="2" customWidth="1"/>
    <col min="5350" max="5350" width="18.140625" style="2" customWidth="1"/>
    <col min="5351" max="5351" width="16.5703125" style="2" customWidth="1"/>
    <col min="5352" max="5352" width="13.28515625" style="2" customWidth="1"/>
    <col min="5353" max="5353" width="18" style="2" customWidth="1"/>
    <col min="5354" max="5354" width="17.28515625" style="2" customWidth="1"/>
    <col min="5355" max="5355" width="15.5703125" style="2" customWidth="1"/>
    <col min="5356" max="5356" width="13" style="2" customWidth="1"/>
    <col min="5357" max="5357" width="17.140625" style="2" customWidth="1"/>
    <col min="5358" max="5604" width="0" style="2" hidden="1"/>
    <col min="5605" max="5605" width="19.28515625" style="2" customWidth="1"/>
    <col min="5606" max="5606" width="18.140625" style="2" customWidth="1"/>
    <col min="5607" max="5607" width="16.5703125" style="2" customWidth="1"/>
    <col min="5608" max="5608" width="13.28515625" style="2" customWidth="1"/>
    <col min="5609" max="5609" width="18" style="2" customWidth="1"/>
    <col min="5610" max="5610" width="17.28515625" style="2" customWidth="1"/>
    <col min="5611" max="5611" width="15.5703125" style="2" customWidth="1"/>
    <col min="5612" max="5612" width="13" style="2" customWidth="1"/>
    <col min="5613" max="5613" width="17.140625" style="2" customWidth="1"/>
    <col min="5614" max="5860" width="0" style="2" hidden="1"/>
    <col min="5861" max="5861" width="19.28515625" style="2" customWidth="1"/>
    <col min="5862" max="5862" width="18.140625" style="2" customWidth="1"/>
    <col min="5863" max="5863" width="16.5703125" style="2" customWidth="1"/>
    <col min="5864" max="5864" width="13.28515625" style="2" customWidth="1"/>
    <col min="5865" max="5865" width="18" style="2" customWidth="1"/>
    <col min="5866" max="5866" width="17.28515625" style="2" customWidth="1"/>
    <col min="5867" max="5867" width="15.5703125" style="2" customWidth="1"/>
    <col min="5868" max="5868" width="13" style="2" customWidth="1"/>
    <col min="5869" max="5869" width="17.140625" style="2" customWidth="1"/>
    <col min="5870" max="6116" width="0" style="2" hidden="1"/>
    <col min="6117" max="6117" width="19.28515625" style="2" customWidth="1"/>
    <col min="6118" max="6118" width="18.140625" style="2" customWidth="1"/>
    <col min="6119" max="6119" width="16.5703125" style="2" customWidth="1"/>
    <col min="6120" max="6120" width="13.28515625" style="2" customWidth="1"/>
    <col min="6121" max="6121" width="18" style="2" customWidth="1"/>
    <col min="6122" max="6122" width="17.28515625" style="2" customWidth="1"/>
    <col min="6123" max="6123" width="15.5703125" style="2" customWidth="1"/>
    <col min="6124" max="6124" width="13" style="2" customWidth="1"/>
    <col min="6125" max="6125" width="17.140625" style="2" customWidth="1"/>
    <col min="6126" max="6372" width="0" style="2" hidden="1"/>
    <col min="6373" max="6373" width="19.28515625" style="2" customWidth="1"/>
    <col min="6374" max="6374" width="18.140625" style="2" customWidth="1"/>
    <col min="6375" max="6375" width="16.5703125" style="2" customWidth="1"/>
    <col min="6376" max="6376" width="13.28515625" style="2" customWidth="1"/>
    <col min="6377" max="6377" width="18" style="2" customWidth="1"/>
    <col min="6378" max="6378" width="17.28515625" style="2" customWidth="1"/>
    <col min="6379" max="6379" width="15.5703125" style="2" customWidth="1"/>
    <col min="6380" max="6380" width="13" style="2" customWidth="1"/>
    <col min="6381" max="6381" width="17.140625" style="2" customWidth="1"/>
    <col min="6382" max="6628" width="0" style="2" hidden="1"/>
    <col min="6629" max="6629" width="19.28515625" style="2" customWidth="1"/>
    <col min="6630" max="6630" width="18.140625" style="2" customWidth="1"/>
    <col min="6631" max="6631" width="16.5703125" style="2" customWidth="1"/>
    <col min="6632" max="6632" width="13.28515625" style="2" customWidth="1"/>
    <col min="6633" max="6633" width="18" style="2" customWidth="1"/>
    <col min="6634" max="6634" width="17.28515625" style="2" customWidth="1"/>
    <col min="6635" max="6635" width="15.5703125" style="2" customWidth="1"/>
    <col min="6636" max="6636" width="13" style="2" customWidth="1"/>
    <col min="6637" max="6637" width="17.140625" style="2" customWidth="1"/>
    <col min="6638" max="6884" width="0" style="2" hidden="1"/>
    <col min="6885" max="6885" width="19.28515625" style="2" customWidth="1"/>
    <col min="6886" max="6886" width="18.140625" style="2" customWidth="1"/>
    <col min="6887" max="6887" width="16.5703125" style="2" customWidth="1"/>
    <col min="6888" max="6888" width="13.28515625" style="2" customWidth="1"/>
    <col min="6889" max="6889" width="18" style="2" customWidth="1"/>
    <col min="6890" max="6890" width="17.28515625" style="2" customWidth="1"/>
    <col min="6891" max="6891" width="15.5703125" style="2" customWidth="1"/>
    <col min="6892" max="6892" width="13" style="2" customWidth="1"/>
    <col min="6893" max="6893" width="17.140625" style="2" customWidth="1"/>
    <col min="6894" max="7140" width="0" style="2" hidden="1"/>
    <col min="7141" max="7141" width="19.28515625" style="2" customWidth="1"/>
    <col min="7142" max="7142" width="18.140625" style="2" customWidth="1"/>
    <col min="7143" max="7143" width="16.5703125" style="2" customWidth="1"/>
    <col min="7144" max="7144" width="13.28515625" style="2" customWidth="1"/>
    <col min="7145" max="7145" width="18" style="2" customWidth="1"/>
    <col min="7146" max="7146" width="17.28515625" style="2" customWidth="1"/>
    <col min="7147" max="7147" width="15.5703125" style="2" customWidth="1"/>
    <col min="7148" max="7148" width="13" style="2" customWidth="1"/>
    <col min="7149" max="7149" width="17.140625" style="2" customWidth="1"/>
    <col min="7150" max="7396" width="0" style="2" hidden="1"/>
    <col min="7397" max="7397" width="19.28515625" style="2" customWidth="1"/>
    <col min="7398" max="7398" width="18.140625" style="2" customWidth="1"/>
    <col min="7399" max="7399" width="16.5703125" style="2" customWidth="1"/>
    <col min="7400" max="7400" width="13.28515625" style="2" customWidth="1"/>
    <col min="7401" max="7401" width="18" style="2" customWidth="1"/>
    <col min="7402" max="7402" width="17.28515625" style="2" customWidth="1"/>
    <col min="7403" max="7403" width="15.5703125" style="2" customWidth="1"/>
    <col min="7404" max="7404" width="13" style="2" customWidth="1"/>
    <col min="7405" max="7405" width="17.140625" style="2" customWidth="1"/>
    <col min="7406" max="7652" width="0" style="2" hidden="1"/>
    <col min="7653" max="7653" width="19.28515625" style="2" customWidth="1"/>
    <col min="7654" max="7654" width="18.140625" style="2" customWidth="1"/>
    <col min="7655" max="7655" width="16.5703125" style="2" customWidth="1"/>
    <col min="7656" max="7656" width="13.28515625" style="2" customWidth="1"/>
    <col min="7657" max="7657" width="18" style="2" customWidth="1"/>
    <col min="7658" max="7658" width="17.28515625" style="2" customWidth="1"/>
    <col min="7659" max="7659" width="15.5703125" style="2" customWidth="1"/>
    <col min="7660" max="7660" width="13" style="2" customWidth="1"/>
    <col min="7661" max="7661" width="17.140625" style="2" customWidth="1"/>
    <col min="7662" max="7908" width="0" style="2" hidden="1"/>
    <col min="7909" max="7909" width="19.28515625" style="2" customWidth="1"/>
    <col min="7910" max="7910" width="18.140625" style="2" customWidth="1"/>
    <col min="7911" max="7911" width="16.5703125" style="2" customWidth="1"/>
    <col min="7912" max="7912" width="13.28515625" style="2" customWidth="1"/>
    <col min="7913" max="7913" width="18" style="2" customWidth="1"/>
    <col min="7914" max="7914" width="17.28515625" style="2" customWidth="1"/>
    <col min="7915" max="7915" width="15.5703125" style="2" customWidth="1"/>
    <col min="7916" max="7916" width="13" style="2" customWidth="1"/>
    <col min="7917" max="7917" width="17.140625" style="2" customWidth="1"/>
    <col min="7918" max="8164" width="0" style="2" hidden="1"/>
    <col min="8165" max="8165" width="19.28515625" style="2" customWidth="1"/>
    <col min="8166" max="8166" width="18.140625" style="2" customWidth="1"/>
    <col min="8167" max="8167" width="16.5703125" style="2" customWidth="1"/>
    <col min="8168" max="8168" width="13.28515625" style="2" customWidth="1"/>
    <col min="8169" max="8169" width="18" style="2" customWidth="1"/>
    <col min="8170" max="8170" width="17.28515625" style="2" customWidth="1"/>
    <col min="8171" max="8171" width="15.5703125" style="2" customWidth="1"/>
    <col min="8172" max="8172" width="13" style="2" customWidth="1"/>
    <col min="8173" max="8173" width="17.140625" style="2" customWidth="1"/>
    <col min="8174" max="8420" width="0" style="2" hidden="1"/>
    <col min="8421" max="8421" width="19.28515625" style="2" customWidth="1"/>
    <col min="8422" max="8422" width="18.140625" style="2" customWidth="1"/>
    <col min="8423" max="8423" width="16.5703125" style="2" customWidth="1"/>
    <col min="8424" max="8424" width="13.28515625" style="2" customWidth="1"/>
    <col min="8425" max="8425" width="18" style="2" customWidth="1"/>
    <col min="8426" max="8426" width="17.28515625" style="2" customWidth="1"/>
    <col min="8427" max="8427" width="15.5703125" style="2" customWidth="1"/>
    <col min="8428" max="8428" width="13" style="2" customWidth="1"/>
    <col min="8429" max="8429" width="17.140625" style="2" customWidth="1"/>
    <col min="8430" max="8676" width="0" style="2" hidden="1"/>
    <col min="8677" max="8677" width="19.28515625" style="2" customWidth="1"/>
    <col min="8678" max="8678" width="18.140625" style="2" customWidth="1"/>
    <col min="8679" max="8679" width="16.5703125" style="2" customWidth="1"/>
    <col min="8680" max="8680" width="13.28515625" style="2" customWidth="1"/>
    <col min="8681" max="8681" width="18" style="2" customWidth="1"/>
    <col min="8682" max="8682" width="17.28515625" style="2" customWidth="1"/>
    <col min="8683" max="8683" width="15.5703125" style="2" customWidth="1"/>
    <col min="8684" max="8684" width="13" style="2" customWidth="1"/>
    <col min="8685" max="8685" width="17.140625" style="2" customWidth="1"/>
    <col min="8686" max="8932" width="0" style="2" hidden="1"/>
    <col min="8933" max="8933" width="19.28515625" style="2" customWidth="1"/>
    <col min="8934" max="8934" width="18.140625" style="2" customWidth="1"/>
    <col min="8935" max="8935" width="16.5703125" style="2" customWidth="1"/>
    <col min="8936" max="8936" width="13.28515625" style="2" customWidth="1"/>
    <col min="8937" max="8937" width="18" style="2" customWidth="1"/>
    <col min="8938" max="8938" width="17.28515625" style="2" customWidth="1"/>
    <col min="8939" max="8939" width="15.5703125" style="2" customWidth="1"/>
    <col min="8940" max="8940" width="13" style="2" customWidth="1"/>
    <col min="8941" max="8941" width="17.140625" style="2" customWidth="1"/>
    <col min="8942" max="9188" width="0" style="2" hidden="1"/>
    <col min="9189" max="9189" width="19.28515625" style="2" customWidth="1"/>
    <col min="9190" max="9190" width="18.140625" style="2" customWidth="1"/>
    <col min="9191" max="9191" width="16.5703125" style="2" customWidth="1"/>
    <col min="9192" max="9192" width="13.28515625" style="2" customWidth="1"/>
    <col min="9193" max="9193" width="18" style="2" customWidth="1"/>
    <col min="9194" max="9194" width="17.28515625" style="2" customWidth="1"/>
    <col min="9195" max="9195" width="15.5703125" style="2" customWidth="1"/>
    <col min="9196" max="9196" width="13" style="2" customWidth="1"/>
    <col min="9197" max="9197" width="17.140625" style="2" customWidth="1"/>
    <col min="9198" max="9444" width="0" style="2" hidden="1"/>
    <col min="9445" max="9445" width="19.28515625" style="2" customWidth="1"/>
    <col min="9446" max="9446" width="18.140625" style="2" customWidth="1"/>
    <col min="9447" max="9447" width="16.5703125" style="2" customWidth="1"/>
    <col min="9448" max="9448" width="13.28515625" style="2" customWidth="1"/>
    <col min="9449" max="9449" width="18" style="2" customWidth="1"/>
    <col min="9450" max="9450" width="17.28515625" style="2" customWidth="1"/>
    <col min="9451" max="9451" width="15.5703125" style="2" customWidth="1"/>
    <col min="9452" max="9452" width="13" style="2" customWidth="1"/>
    <col min="9453" max="9453" width="17.140625" style="2" customWidth="1"/>
    <col min="9454" max="9700" width="0" style="2" hidden="1"/>
    <col min="9701" max="9701" width="19.28515625" style="2" customWidth="1"/>
    <col min="9702" max="9702" width="18.140625" style="2" customWidth="1"/>
    <col min="9703" max="9703" width="16.5703125" style="2" customWidth="1"/>
    <col min="9704" max="9704" width="13.28515625" style="2" customWidth="1"/>
    <col min="9705" max="9705" width="18" style="2" customWidth="1"/>
    <col min="9706" max="9706" width="17.28515625" style="2" customWidth="1"/>
    <col min="9707" max="9707" width="15.5703125" style="2" customWidth="1"/>
    <col min="9708" max="9708" width="13" style="2" customWidth="1"/>
    <col min="9709" max="9709" width="17.140625" style="2" customWidth="1"/>
    <col min="9710" max="9956" width="0" style="2" hidden="1"/>
    <col min="9957" max="9957" width="19.28515625" style="2" customWidth="1"/>
    <col min="9958" max="9958" width="18.140625" style="2" customWidth="1"/>
    <col min="9959" max="9959" width="16.5703125" style="2" customWidth="1"/>
    <col min="9960" max="9960" width="13.28515625" style="2" customWidth="1"/>
    <col min="9961" max="9961" width="18" style="2" customWidth="1"/>
    <col min="9962" max="9962" width="17.28515625" style="2" customWidth="1"/>
    <col min="9963" max="9963" width="15.5703125" style="2" customWidth="1"/>
    <col min="9964" max="9964" width="13" style="2" customWidth="1"/>
    <col min="9965" max="9965" width="17.140625" style="2" customWidth="1"/>
    <col min="9966" max="10212" width="0" style="2" hidden="1"/>
    <col min="10213" max="10213" width="19.28515625" style="2" customWidth="1"/>
    <col min="10214" max="10214" width="18.140625" style="2" customWidth="1"/>
    <col min="10215" max="10215" width="16.5703125" style="2" customWidth="1"/>
    <col min="10216" max="10216" width="13.28515625" style="2" customWidth="1"/>
    <col min="10217" max="10217" width="18" style="2" customWidth="1"/>
    <col min="10218" max="10218" width="17.28515625" style="2" customWidth="1"/>
    <col min="10219" max="10219" width="15.5703125" style="2" customWidth="1"/>
    <col min="10220" max="10220" width="13" style="2" customWidth="1"/>
    <col min="10221" max="10221" width="17.140625" style="2" customWidth="1"/>
    <col min="10222" max="10468" width="0" style="2" hidden="1"/>
    <col min="10469" max="10469" width="19.28515625" style="2" customWidth="1"/>
    <col min="10470" max="10470" width="18.140625" style="2" customWidth="1"/>
    <col min="10471" max="10471" width="16.5703125" style="2" customWidth="1"/>
    <col min="10472" max="10472" width="13.28515625" style="2" customWidth="1"/>
    <col min="10473" max="10473" width="18" style="2" customWidth="1"/>
    <col min="10474" max="10474" width="17.28515625" style="2" customWidth="1"/>
    <col min="10475" max="10475" width="15.5703125" style="2" customWidth="1"/>
    <col min="10476" max="10476" width="13" style="2" customWidth="1"/>
    <col min="10477" max="10477" width="17.140625" style="2" customWidth="1"/>
    <col min="10478" max="10724" width="0" style="2" hidden="1"/>
    <col min="10725" max="10725" width="19.28515625" style="2" customWidth="1"/>
    <col min="10726" max="10726" width="18.140625" style="2" customWidth="1"/>
    <col min="10727" max="10727" width="16.5703125" style="2" customWidth="1"/>
    <col min="10728" max="10728" width="13.28515625" style="2" customWidth="1"/>
    <col min="10729" max="10729" width="18" style="2" customWidth="1"/>
    <col min="10730" max="10730" width="17.28515625" style="2" customWidth="1"/>
    <col min="10731" max="10731" width="15.5703125" style="2" customWidth="1"/>
    <col min="10732" max="10732" width="13" style="2" customWidth="1"/>
    <col min="10733" max="10733" width="17.140625" style="2" customWidth="1"/>
    <col min="10734" max="10980" width="0" style="2" hidden="1"/>
    <col min="10981" max="10981" width="19.28515625" style="2" customWidth="1"/>
    <col min="10982" max="10982" width="18.140625" style="2" customWidth="1"/>
    <col min="10983" max="10983" width="16.5703125" style="2" customWidth="1"/>
    <col min="10984" max="10984" width="13.28515625" style="2" customWidth="1"/>
    <col min="10985" max="10985" width="18" style="2" customWidth="1"/>
    <col min="10986" max="10986" width="17.28515625" style="2" customWidth="1"/>
    <col min="10987" max="10987" width="15.5703125" style="2" customWidth="1"/>
    <col min="10988" max="10988" width="13" style="2" customWidth="1"/>
    <col min="10989" max="10989" width="17.140625" style="2" customWidth="1"/>
    <col min="10990" max="11236" width="0" style="2" hidden="1"/>
    <col min="11237" max="11237" width="19.28515625" style="2" customWidth="1"/>
    <col min="11238" max="11238" width="18.140625" style="2" customWidth="1"/>
    <col min="11239" max="11239" width="16.5703125" style="2" customWidth="1"/>
    <col min="11240" max="11240" width="13.28515625" style="2" customWidth="1"/>
    <col min="11241" max="11241" width="18" style="2" customWidth="1"/>
    <col min="11242" max="11242" width="17.28515625" style="2" customWidth="1"/>
    <col min="11243" max="11243" width="15.5703125" style="2" customWidth="1"/>
    <col min="11244" max="11244" width="13" style="2" customWidth="1"/>
    <col min="11245" max="11245" width="17.140625" style="2" customWidth="1"/>
    <col min="11246" max="11492" width="0" style="2" hidden="1"/>
    <col min="11493" max="11493" width="19.28515625" style="2" customWidth="1"/>
    <col min="11494" max="11494" width="18.140625" style="2" customWidth="1"/>
    <col min="11495" max="11495" width="16.5703125" style="2" customWidth="1"/>
    <col min="11496" max="11496" width="13.28515625" style="2" customWidth="1"/>
    <col min="11497" max="11497" width="18" style="2" customWidth="1"/>
    <col min="11498" max="11498" width="17.28515625" style="2" customWidth="1"/>
    <col min="11499" max="11499" width="15.5703125" style="2" customWidth="1"/>
    <col min="11500" max="11500" width="13" style="2" customWidth="1"/>
    <col min="11501" max="11501" width="17.140625" style="2" customWidth="1"/>
    <col min="11502" max="11748" width="0" style="2" hidden="1"/>
    <col min="11749" max="11749" width="19.28515625" style="2" customWidth="1"/>
    <col min="11750" max="11750" width="18.140625" style="2" customWidth="1"/>
    <col min="11751" max="11751" width="16.5703125" style="2" customWidth="1"/>
    <col min="11752" max="11752" width="13.28515625" style="2" customWidth="1"/>
    <col min="11753" max="11753" width="18" style="2" customWidth="1"/>
    <col min="11754" max="11754" width="17.28515625" style="2" customWidth="1"/>
    <col min="11755" max="11755" width="15.5703125" style="2" customWidth="1"/>
    <col min="11756" max="11756" width="13" style="2" customWidth="1"/>
    <col min="11757" max="11757" width="17.140625" style="2" customWidth="1"/>
    <col min="11758" max="12004" width="0" style="2" hidden="1"/>
    <col min="12005" max="12005" width="19.28515625" style="2" customWidth="1"/>
    <col min="12006" max="12006" width="18.140625" style="2" customWidth="1"/>
    <col min="12007" max="12007" width="16.5703125" style="2" customWidth="1"/>
    <col min="12008" max="12008" width="13.28515625" style="2" customWidth="1"/>
    <col min="12009" max="12009" width="18" style="2" customWidth="1"/>
    <col min="12010" max="12010" width="17.28515625" style="2" customWidth="1"/>
    <col min="12011" max="12011" width="15.5703125" style="2" customWidth="1"/>
    <col min="12012" max="12012" width="13" style="2" customWidth="1"/>
    <col min="12013" max="12013" width="17.140625" style="2" customWidth="1"/>
    <col min="12014" max="12260" width="0" style="2" hidden="1"/>
    <col min="12261" max="12261" width="19.28515625" style="2" customWidth="1"/>
    <col min="12262" max="12262" width="18.140625" style="2" customWidth="1"/>
    <col min="12263" max="12263" width="16.5703125" style="2" customWidth="1"/>
    <col min="12264" max="12264" width="13.28515625" style="2" customWidth="1"/>
    <col min="12265" max="12265" width="18" style="2" customWidth="1"/>
    <col min="12266" max="12266" width="17.28515625" style="2" customWidth="1"/>
    <col min="12267" max="12267" width="15.5703125" style="2" customWidth="1"/>
    <col min="12268" max="12268" width="13" style="2" customWidth="1"/>
    <col min="12269" max="12269" width="17.140625" style="2" customWidth="1"/>
    <col min="12270" max="12516" width="0" style="2" hidden="1"/>
    <col min="12517" max="12517" width="19.28515625" style="2" customWidth="1"/>
    <col min="12518" max="12518" width="18.140625" style="2" customWidth="1"/>
    <col min="12519" max="12519" width="16.5703125" style="2" customWidth="1"/>
    <col min="12520" max="12520" width="13.28515625" style="2" customWidth="1"/>
    <col min="12521" max="12521" width="18" style="2" customWidth="1"/>
    <col min="12522" max="12522" width="17.28515625" style="2" customWidth="1"/>
    <col min="12523" max="12523" width="15.5703125" style="2" customWidth="1"/>
    <col min="12524" max="12524" width="13" style="2" customWidth="1"/>
    <col min="12525" max="12525" width="17.140625" style="2" customWidth="1"/>
    <col min="12526" max="12772" width="0" style="2" hidden="1"/>
    <col min="12773" max="12773" width="19.28515625" style="2" customWidth="1"/>
    <col min="12774" max="12774" width="18.140625" style="2" customWidth="1"/>
    <col min="12775" max="12775" width="16.5703125" style="2" customWidth="1"/>
    <col min="12776" max="12776" width="13.28515625" style="2" customWidth="1"/>
    <col min="12777" max="12777" width="18" style="2" customWidth="1"/>
    <col min="12778" max="12778" width="17.28515625" style="2" customWidth="1"/>
    <col min="12779" max="12779" width="15.5703125" style="2" customWidth="1"/>
    <col min="12780" max="12780" width="13" style="2" customWidth="1"/>
    <col min="12781" max="12781" width="17.140625" style="2" customWidth="1"/>
    <col min="12782" max="13028" width="0" style="2" hidden="1"/>
    <col min="13029" max="13029" width="19.28515625" style="2" customWidth="1"/>
    <col min="13030" max="13030" width="18.140625" style="2" customWidth="1"/>
    <col min="13031" max="13031" width="16.5703125" style="2" customWidth="1"/>
    <col min="13032" max="13032" width="13.28515625" style="2" customWidth="1"/>
    <col min="13033" max="13033" width="18" style="2" customWidth="1"/>
    <col min="13034" max="13034" width="17.28515625" style="2" customWidth="1"/>
    <col min="13035" max="13035" width="15.5703125" style="2" customWidth="1"/>
    <col min="13036" max="13036" width="13" style="2" customWidth="1"/>
    <col min="13037" max="13037" width="17.140625" style="2" customWidth="1"/>
    <col min="13038" max="13284" width="0" style="2" hidden="1"/>
    <col min="13285" max="13285" width="19.28515625" style="2" customWidth="1"/>
    <col min="13286" max="13286" width="18.140625" style="2" customWidth="1"/>
    <col min="13287" max="13287" width="16.5703125" style="2" customWidth="1"/>
    <col min="13288" max="13288" width="13.28515625" style="2" customWidth="1"/>
    <col min="13289" max="13289" width="18" style="2" customWidth="1"/>
    <col min="13290" max="13290" width="17.28515625" style="2" customWidth="1"/>
    <col min="13291" max="13291" width="15.5703125" style="2" customWidth="1"/>
    <col min="13292" max="13292" width="13" style="2" customWidth="1"/>
    <col min="13293" max="13293" width="17.140625" style="2" customWidth="1"/>
    <col min="13294" max="13540" width="0" style="2" hidden="1"/>
    <col min="13541" max="13541" width="19.28515625" style="2" customWidth="1"/>
    <col min="13542" max="13542" width="18.140625" style="2" customWidth="1"/>
    <col min="13543" max="13543" width="16.5703125" style="2" customWidth="1"/>
    <col min="13544" max="13544" width="13.28515625" style="2" customWidth="1"/>
    <col min="13545" max="13545" width="18" style="2" customWidth="1"/>
    <col min="13546" max="13546" width="17.28515625" style="2" customWidth="1"/>
    <col min="13547" max="13547" width="15.5703125" style="2" customWidth="1"/>
    <col min="13548" max="13548" width="13" style="2" customWidth="1"/>
    <col min="13549" max="13549" width="17.140625" style="2" customWidth="1"/>
    <col min="13550" max="13796" width="0" style="2" hidden="1"/>
    <col min="13797" max="13797" width="19.28515625" style="2" customWidth="1"/>
    <col min="13798" max="13798" width="18.140625" style="2" customWidth="1"/>
    <col min="13799" max="13799" width="16.5703125" style="2" customWidth="1"/>
    <col min="13800" max="13800" width="13.28515625" style="2" customWidth="1"/>
    <col min="13801" max="13801" width="18" style="2" customWidth="1"/>
    <col min="13802" max="13802" width="17.28515625" style="2" customWidth="1"/>
    <col min="13803" max="13803" width="15.5703125" style="2" customWidth="1"/>
    <col min="13804" max="13804" width="13" style="2" customWidth="1"/>
    <col min="13805" max="13805" width="17.140625" style="2" customWidth="1"/>
    <col min="13806" max="14052" width="0" style="2" hidden="1"/>
    <col min="14053" max="14053" width="19.28515625" style="2" customWidth="1"/>
    <col min="14054" max="14054" width="18.140625" style="2" customWidth="1"/>
    <col min="14055" max="14055" width="16.5703125" style="2" customWidth="1"/>
    <col min="14056" max="14056" width="13.28515625" style="2" customWidth="1"/>
    <col min="14057" max="14057" width="18" style="2" customWidth="1"/>
    <col min="14058" max="14058" width="17.28515625" style="2" customWidth="1"/>
    <col min="14059" max="14059" width="15.5703125" style="2" customWidth="1"/>
    <col min="14060" max="14060" width="13" style="2" customWidth="1"/>
    <col min="14061" max="14061" width="17.140625" style="2" customWidth="1"/>
    <col min="14062" max="14308" width="0" style="2" hidden="1"/>
    <col min="14309" max="14309" width="19.28515625" style="2" customWidth="1"/>
    <col min="14310" max="14310" width="18.140625" style="2" customWidth="1"/>
    <col min="14311" max="14311" width="16.5703125" style="2" customWidth="1"/>
    <col min="14312" max="14312" width="13.28515625" style="2" customWidth="1"/>
    <col min="14313" max="14313" width="18" style="2" customWidth="1"/>
    <col min="14314" max="14314" width="17.28515625" style="2" customWidth="1"/>
    <col min="14315" max="14315" width="15.5703125" style="2" customWidth="1"/>
    <col min="14316" max="14316" width="13" style="2" customWidth="1"/>
    <col min="14317" max="14317" width="17.140625" style="2" customWidth="1"/>
    <col min="14318" max="14564" width="0" style="2" hidden="1"/>
    <col min="14565" max="14565" width="19.28515625" style="2" customWidth="1"/>
    <col min="14566" max="14566" width="18.140625" style="2" customWidth="1"/>
    <col min="14567" max="14567" width="16.5703125" style="2" customWidth="1"/>
    <col min="14568" max="14568" width="13.28515625" style="2" customWidth="1"/>
    <col min="14569" max="14569" width="18" style="2" customWidth="1"/>
    <col min="14570" max="14570" width="17.28515625" style="2" customWidth="1"/>
    <col min="14571" max="14571" width="15.5703125" style="2" customWidth="1"/>
    <col min="14572" max="14572" width="13" style="2" customWidth="1"/>
    <col min="14573" max="14573" width="17.140625" style="2" customWidth="1"/>
    <col min="14574" max="14820" width="0" style="2" hidden="1"/>
    <col min="14821" max="14821" width="19.28515625" style="2" customWidth="1"/>
    <col min="14822" max="14822" width="18.140625" style="2" customWidth="1"/>
    <col min="14823" max="14823" width="16.5703125" style="2" customWidth="1"/>
    <col min="14824" max="14824" width="13.28515625" style="2" customWidth="1"/>
    <col min="14825" max="14825" width="18" style="2" customWidth="1"/>
    <col min="14826" max="14826" width="17.28515625" style="2" customWidth="1"/>
    <col min="14827" max="14827" width="15.5703125" style="2" customWidth="1"/>
    <col min="14828" max="14828" width="13" style="2" customWidth="1"/>
    <col min="14829" max="14829" width="17.140625" style="2" customWidth="1"/>
    <col min="14830" max="15076" width="0" style="2" hidden="1"/>
    <col min="15077" max="15077" width="19.28515625" style="2" customWidth="1"/>
    <col min="15078" max="15078" width="18.140625" style="2" customWidth="1"/>
    <col min="15079" max="15079" width="16.5703125" style="2" customWidth="1"/>
    <col min="15080" max="15080" width="13.28515625" style="2" customWidth="1"/>
    <col min="15081" max="15081" width="18" style="2" customWidth="1"/>
    <col min="15082" max="15082" width="17.28515625" style="2" customWidth="1"/>
    <col min="15083" max="15083" width="15.5703125" style="2" customWidth="1"/>
    <col min="15084" max="15084" width="13" style="2" customWidth="1"/>
    <col min="15085" max="15085" width="17.140625" style="2" customWidth="1"/>
    <col min="15086" max="15332" width="0" style="2" hidden="1"/>
    <col min="15333" max="15333" width="19.28515625" style="2" customWidth="1"/>
    <col min="15334" max="15334" width="18.140625" style="2" customWidth="1"/>
    <col min="15335" max="15335" width="16.5703125" style="2" customWidth="1"/>
    <col min="15336" max="15336" width="13.28515625" style="2" customWidth="1"/>
    <col min="15337" max="15337" width="18" style="2" customWidth="1"/>
    <col min="15338" max="15338" width="17.28515625" style="2" customWidth="1"/>
    <col min="15339" max="15339" width="15.5703125" style="2" customWidth="1"/>
    <col min="15340" max="15340" width="13" style="2" customWidth="1"/>
    <col min="15341" max="15341" width="17.140625" style="2" customWidth="1"/>
    <col min="15342" max="15588" width="0" style="2" hidden="1"/>
    <col min="15589" max="15589" width="19.28515625" style="2" customWidth="1"/>
    <col min="15590" max="15590" width="18.140625" style="2" customWidth="1"/>
    <col min="15591" max="15591" width="16.5703125" style="2" customWidth="1"/>
    <col min="15592" max="15592" width="13.28515625" style="2" customWidth="1"/>
    <col min="15593" max="15593" width="18" style="2" customWidth="1"/>
    <col min="15594" max="15594" width="17.28515625" style="2" customWidth="1"/>
    <col min="15595" max="15595" width="15.5703125" style="2" customWidth="1"/>
    <col min="15596" max="15596" width="13" style="2" customWidth="1"/>
    <col min="15597" max="15597" width="17.140625" style="2" customWidth="1"/>
    <col min="15598" max="15844" width="0" style="2" hidden="1"/>
    <col min="15845" max="15845" width="19.28515625" style="2" customWidth="1"/>
    <col min="15846" max="15846" width="18.140625" style="2" customWidth="1"/>
    <col min="15847" max="15847" width="16.5703125" style="2" customWidth="1"/>
    <col min="15848" max="15848" width="13.28515625" style="2" customWidth="1"/>
    <col min="15849" max="15849" width="18" style="2" customWidth="1"/>
    <col min="15850" max="15850" width="17.28515625" style="2" customWidth="1"/>
    <col min="15851" max="15851" width="15.5703125" style="2" customWidth="1"/>
    <col min="15852" max="15852" width="13" style="2" customWidth="1"/>
    <col min="15853" max="15853" width="17.140625" style="2" customWidth="1"/>
    <col min="15854" max="16100" width="0" style="2" hidden="1"/>
    <col min="16101" max="16101" width="19.28515625" style="2" customWidth="1"/>
    <col min="16102" max="16102" width="18.140625" style="2" customWidth="1"/>
    <col min="16103" max="16103" width="16.5703125" style="2" customWidth="1"/>
    <col min="16104" max="16104" width="13.28515625" style="2" customWidth="1"/>
    <col min="16105" max="16105" width="18" style="2" customWidth="1"/>
    <col min="16106" max="16106" width="17.28515625" style="2" customWidth="1"/>
    <col min="16107" max="16107" width="15.5703125" style="2" customWidth="1"/>
    <col min="16108" max="16108" width="13" style="2" customWidth="1"/>
    <col min="16109" max="16109" width="17.140625" style="2" customWidth="1"/>
    <col min="16110" max="16384" width="0" style="2" hidden="1"/>
  </cols>
  <sheetData>
    <row r="1" spans="1:24" ht="24.75" customHeight="1" x14ac:dyDescent="0.35">
      <c r="A1" s="45" t="s">
        <v>29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1"/>
      <c r="Q1" s="1"/>
      <c r="U1" s="121" t="s">
        <v>64</v>
      </c>
      <c r="V1" s="121"/>
      <c r="W1" s="3"/>
    </row>
    <row r="2" spans="1:24" ht="7.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1"/>
      <c r="Q2" s="1"/>
      <c r="V2" s="3"/>
      <c r="W2" s="3"/>
    </row>
    <row r="3" spans="1:24" ht="21.75" customHeight="1" x14ac:dyDescent="0.25">
      <c r="A3" s="122" t="s">
        <v>42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"/>
      <c r="Q3" s="1"/>
      <c r="V3" s="3"/>
      <c r="W3" s="3"/>
    </row>
    <row r="4" spans="1:24" ht="20.25" x14ac:dyDescent="0.3">
      <c r="A4" s="105" t="s">
        <v>43</v>
      </c>
      <c r="B4" s="105"/>
      <c r="C4" s="118" t="s">
        <v>58</v>
      </c>
      <c r="D4" s="118"/>
      <c r="E4" s="118"/>
      <c r="F4" s="118"/>
      <c r="G4" s="47"/>
      <c r="H4" s="48"/>
      <c r="I4" s="48"/>
      <c r="J4" s="108"/>
      <c r="K4" s="108"/>
      <c r="L4" s="108"/>
      <c r="M4" s="47"/>
      <c r="N4" s="47"/>
      <c r="O4" s="47"/>
      <c r="P4" s="4"/>
      <c r="Q4" s="4"/>
      <c r="R4" s="109"/>
      <c r="S4" s="4"/>
      <c r="T4" s="4"/>
      <c r="U4" s="16"/>
      <c r="V4" s="4"/>
      <c r="W4" s="4"/>
      <c r="X4" s="4"/>
    </row>
    <row r="5" spans="1:24" ht="20.25" x14ac:dyDescent="0.3">
      <c r="A5" s="128" t="s">
        <v>44</v>
      </c>
      <c r="B5" s="128"/>
      <c r="C5" s="132">
        <v>371328.78</v>
      </c>
      <c r="D5" s="132"/>
      <c r="E5" s="47"/>
      <c r="F5" s="47"/>
      <c r="G5" s="47"/>
      <c r="H5" s="129" t="s">
        <v>45</v>
      </c>
      <c r="I5" s="129"/>
      <c r="J5" s="133">
        <v>476591.06</v>
      </c>
      <c r="K5" s="133"/>
      <c r="L5" s="47"/>
      <c r="M5" s="47"/>
      <c r="N5" s="47"/>
      <c r="O5" s="47"/>
      <c r="P5" s="4"/>
      <c r="Q5" s="4"/>
      <c r="R5" s="109"/>
      <c r="S5" s="4"/>
      <c r="T5" s="4"/>
      <c r="U5" s="16"/>
      <c r="V5" s="4"/>
      <c r="W5" s="4"/>
      <c r="X5" s="4"/>
    </row>
    <row r="6" spans="1:24" x14ac:dyDescent="0.25">
      <c r="A6" s="5"/>
      <c r="B6" s="6"/>
      <c r="C6" s="6"/>
      <c r="D6" s="7" t="s">
        <v>51</v>
      </c>
      <c r="E6" s="6"/>
      <c r="F6" s="7" t="s">
        <v>0</v>
      </c>
      <c r="G6" s="8"/>
      <c r="H6" s="130" t="s">
        <v>1</v>
      </c>
      <c r="I6" s="130"/>
      <c r="J6" s="130"/>
      <c r="K6" s="130"/>
      <c r="L6" s="7" t="s">
        <v>53</v>
      </c>
      <c r="M6" s="6"/>
      <c r="N6" s="107" t="s">
        <v>2</v>
      </c>
      <c r="O6" s="6"/>
      <c r="P6" s="6"/>
      <c r="Q6" s="6"/>
      <c r="R6" s="7" t="s">
        <v>3</v>
      </c>
      <c r="S6" s="7"/>
      <c r="T6" s="7"/>
      <c r="U6" s="106"/>
      <c r="V6" s="6"/>
      <c r="W6" s="7" t="s">
        <v>4</v>
      </c>
      <c r="X6" s="9"/>
    </row>
    <row r="7" spans="1:24" ht="15" customHeight="1" x14ac:dyDescent="0.25">
      <c r="A7" s="119" t="s">
        <v>46</v>
      </c>
      <c r="B7" s="117" t="s">
        <v>47</v>
      </c>
      <c r="C7" s="117"/>
      <c r="D7" s="117"/>
      <c r="E7" s="117"/>
      <c r="F7" s="117" t="s">
        <v>54</v>
      </c>
      <c r="G7" s="97"/>
      <c r="H7" s="117" t="s">
        <v>52</v>
      </c>
      <c r="I7" s="117"/>
      <c r="J7" s="117"/>
      <c r="K7" s="117"/>
      <c r="L7" s="117" t="s">
        <v>55</v>
      </c>
      <c r="M7" s="97"/>
      <c r="N7" s="116" t="s">
        <v>60</v>
      </c>
      <c r="O7" s="97"/>
      <c r="P7" s="126" t="s">
        <v>56</v>
      </c>
      <c r="Q7" s="127"/>
      <c r="R7" s="126" t="s">
        <v>5</v>
      </c>
      <c r="S7" s="131"/>
      <c r="T7" s="131"/>
      <c r="U7" s="131"/>
      <c r="V7" s="127"/>
      <c r="W7" s="117" t="s">
        <v>6</v>
      </c>
      <c r="X7" s="117"/>
    </row>
    <row r="8" spans="1:24" ht="15" customHeight="1" x14ac:dyDescent="0.25">
      <c r="A8" s="119"/>
      <c r="B8" s="117"/>
      <c r="C8" s="117"/>
      <c r="D8" s="117"/>
      <c r="E8" s="117"/>
      <c r="F8" s="117"/>
      <c r="G8" s="97"/>
      <c r="H8" s="117"/>
      <c r="I8" s="117"/>
      <c r="J8" s="117"/>
      <c r="K8" s="117"/>
      <c r="L8" s="117"/>
      <c r="M8" s="97"/>
      <c r="N8" s="116"/>
      <c r="O8" s="97"/>
      <c r="P8" s="117" t="s">
        <v>7</v>
      </c>
      <c r="Q8" s="50" t="s">
        <v>8</v>
      </c>
      <c r="R8" s="123" t="s">
        <v>61</v>
      </c>
      <c r="S8" s="117" t="s">
        <v>9</v>
      </c>
      <c r="T8" s="123" t="s">
        <v>13</v>
      </c>
      <c r="U8" s="125" t="s">
        <v>10</v>
      </c>
      <c r="V8" s="117" t="s">
        <v>62</v>
      </c>
      <c r="W8" s="117"/>
      <c r="X8" s="117"/>
    </row>
    <row r="9" spans="1:24" ht="45" x14ac:dyDescent="0.25">
      <c r="A9" s="119"/>
      <c r="B9" s="50" t="s">
        <v>48</v>
      </c>
      <c r="C9" s="50" t="s">
        <v>49</v>
      </c>
      <c r="D9" s="50" t="s">
        <v>50</v>
      </c>
      <c r="E9" s="50" t="s">
        <v>11</v>
      </c>
      <c r="F9" s="117"/>
      <c r="G9" s="97"/>
      <c r="H9" s="50" t="s">
        <v>48</v>
      </c>
      <c r="I9" s="50" t="s">
        <v>49</v>
      </c>
      <c r="J9" s="50" t="s">
        <v>50</v>
      </c>
      <c r="K9" s="50" t="s">
        <v>11</v>
      </c>
      <c r="L9" s="117"/>
      <c r="M9" s="97"/>
      <c r="N9" s="116"/>
      <c r="O9" s="97"/>
      <c r="P9" s="117"/>
      <c r="Q9" s="50" t="s">
        <v>57</v>
      </c>
      <c r="R9" s="124"/>
      <c r="S9" s="117"/>
      <c r="T9" s="124"/>
      <c r="U9" s="125"/>
      <c r="V9" s="117"/>
      <c r="W9" s="49" t="s">
        <v>13</v>
      </c>
      <c r="X9" s="50" t="s">
        <v>63</v>
      </c>
    </row>
    <row r="10" spans="1:24" x14ac:dyDescent="0.25">
      <c r="A10" s="113" t="s">
        <v>14</v>
      </c>
      <c r="B10" s="15">
        <v>146634.07999999999</v>
      </c>
      <c r="C10" s="15">
        <v>0</v>
      </c>
      <c r="D10" s="15">
        <v>33503.660000000003</v>
      </c>
      <c r="E10" s="15"/>
      <c r="F10" s="31">
        <f>+B10+C10+D10+E10</f>
        <v>180137.74</v>
      </c>
      <c r="G10" s="6"/>
      <c r="H10" s="35">
        <v>3922.78</v>
      </c>
      <c r="I10" s="14">
        <v>0</v>
      </c>
      <c r="J10" s="15">
        <v>134.13999999999999</v>
      </c>
      <c r="K10" s="14"/>
      <c r="L10" s="91">
        <f>SUM(H10:K10)</f>
        <v>4056.92</v>
      </c>
      <c r="M10" s="6"/>
      <c r="N10" s="92">
        <f>F10-L10</f>
        <v>176080.81999999998</v>
      </c>
      <c r="O10" s="6"/>
      <c r="P10" s="93">
        <v>44997</v>
      </c>
      <c r="Q10" s="94" t="s">
        <v>12</v>
      </c>
      <c r="R10" s="94" t="s">
        <v>22</v>
      </c>
      <c r="S10" s="94" t="s">
        <v>23</v>
      </c>
      <c r="T10" s="111">
        <v>45000</v>
      </c>
      <c r="U10" s="95" t="s">
        <v>59</v>
      </c>
      <c r="V10" s="31">
        <v>176081</v>
      </c>
      <c r="W10" s="78">
        <v>44966</v>
      </c>
      <c r="X10" s="96" t="s">
        <v>24</v>
      </c>
    </row>
    <row r="11" spans="1:24" x14ac:dyDescent="0.25">
      <c r="A11" s="114"/>
      <c r="B11" s="11"/>
      <c r="C11" s="11"/>
      <c r="D11" s="11"/>
      <c r="E11" s="11"/>
      <c r="F11" s="29">
        <f>+B11+C11+D11+E11</f>
        <v>0</v>
      </c>
      <c r="G11" s="6"/>
      <c r="H11" s="32"/>
      <c r="I11" s="10"/>
      <c r="J11" s="11"/>
      <c r="K11" s="10"/>
      <c r="L11" s="29">
        <f>SUM(H11:K11)</f>
        <v>0</v>
      </c>
      <c r="M11" s="6"/>
      <c r="N11" s="56">
        <f>F11-L11</f>
        <v>0</v>
      </c>
      <c r="O11" s="6"/>
      <c r="P11" s="57"/>
      <c r="Q11" s="58"/>
      <c r="R11" s="58"/>
      <c r="S11" s="58"/>
      <c r="T11" s="58"/>
      <c r="U11" s="59"/>
      <c r="V11" s="29"/>
      <c r="W11" s="60"/>
      <c r="X11" s="61"/>
    </row>
    <row r="12" spans="1:24" x14ac:dyDescent="0.25">
      <c r="A12" s="62" t="s">
        <v>15</v>
      </c>
      <c r="B12" s="13">
        <f>+B10+B11</f>
        <v>146634.07999999999</v>
      </c>
      <c r="C12" s="13">
        <f t="shared" ref="C12:F12" si="0">+C10+C11</f>
        <v>0</v>
      </c>
      <c r="D12" s="13">
        <f t="shared" si="0"/>
        <v>33503.660000000003</v>
      </c>
      <c r="E12" s="13">
        <f t="shared" si="0"/>
        <v>0</v>
      </c>
      <c r="F12" s="34">
        <f t="shared" si="0"/>
        <v>180137.74</v>
      </c>
      <c r="G12" s="6"/>
      <c r="H12" s="33">
        <f>+H10+H11</f>
        <v>3922.78</v>
      </c>
      <c r="I12" s="12">
        <f t="shared" ref="I12:L12" si="1">+I10+I11</f>
        <v>0</v>
      </c>
      <c r="J12" s="13">
        <f t="shared" si="1"/>
        <v>134.13999999999999</v>
      </c>
      <c r="K12" s="12">
        <f t="shared" si="1"/>
        <v>0</v>
      </c>
      <c r="L12" s="34">
        <f t="shared" si="1"/>
        <v>4056.92</v>
      </c>
      <c r="M12" s="6"/>
      <c r="N12" s="63">
        <f>+N10+N11</f>
        <v>176080.81999999998</v>
      </c>
      <c r="O12" s="6"/>
      <c r="P12" s="64"/>
      <c r="Q12" s="65"/>
      <c r="R12" s="65"/>
      <c r="S12" s="65"/>
      <c r="T12" s="65"/>
      <c r="U12" s="66"/>
      <c r="V12" s="30">
        <f>+V10+V11</f>
        <v>176081</v>
      </c>
      <c r="W12" s="67"/>
      <c r="X12" s="68"/>
    </row>
    <row r="13" spans="1:24" x14ac:dyDescent="0.25">
      <c r="A13" s="115" t="s">
        <v>16</v>
      </c>
      <c r="B13" s="69">
        <v>146799.76999999999</v>
      </c>
      <c r="C13" s="69"/>
      <c r="D13" s="70">
        <v>34055.9</v>
      </c>
      <c r="E13" s="69"/>
      <c r="F13" s="28">
        <f t="shared" ref="F13:F14" si="2">+B13+C13+D13+E13</f>
        <v>180855.66999999998</v>
      </c>
      <c r="G13" s="6"/>
      <c r="H13" s="37">
        <v>3602.63</v>
      </c>
      <c r="I13" s="38"/>
      <c r="J13" s="39">
        <v>134.13999999999999</v>
      </c>
      <c r="K13" s="38"/>
      <c r="L13" s="28">
        <f t="shared" ref="L13:L14" si="3">SUM(H13:K13)</f>
        <v>3736.77</v>
      </c>
      <c r="M13" s="6"/>
      <c r="N13" s="71">
        <f t="shared" ref="N13:N14" si="4">F13-L13</f>
        <v>177118.9</v>
      </c>
      <c r="O13" s="6"/>
      <c r="P13" s="112">
        <v>45033</v>
      </c>
      <c r="Q13" s="52" t="s">
        <v>12</v>
      </c>
      <c r="R13" s="52" t="s">
        <v>22</v>
      </c>
      <c r="S13" s="52" t="s">
        <v>23</v>
      </c>
      <c r="T13" s="112">
        <v>45033</v>
      </c>
      <c r="U13" s="53">
        <v>111286</v>
      </c>
      <c r="V13" s="26">
        <v>177119</v>
      </c>
      <c r="W13" s="54">
        <v>45033</v>
      </c>
      <c r="X13" s="55" t="s">
        <v>25</v>
      </c>
    </row>
    <row r="14" spans="1:24" x14ac:dyDescent="0.25">
      <c r="A14" s="114"/>
      <c r="B14" s="72"/>
      <c r="C14" s="72"/>
      <c r="D14" s="72"/>
      <c r="E14" s="72"/>
      <c r="F14" s="29">
        <f t="shared" si="2"/>
        <v>0</v>
      </c>
      <c r="G14" s="6"/>
      <c r="H14" s="32"/>
      <c r="I14" s="10"/>
      <c r="J14" s="11"/>
      <c r="K14" s="10"/>
      <c r="L14" s="29">
        <f t="shared" si="3"/>
        <v>0</v>
      </c>
      <c r="M14" s="6"/>
      <c r="N14" s="56">
        <f t="shared" si="4"/>
        <v>0</v>
      </c>
      <c r="O14" s="6"/>
      <c r="P14" s="57"/>
      <c r="Q14" s="58"/>
      <c r="R14" s="58"/>
      <c r="S14" s="58"/>
      <c r="T14" s="58"/>
      <c r="U14" s="59"/>
      <c r="V14" s="25"/>
      <c r="W14" s="60"/>
      <c r="X14" s="61"/>
    </row>
    <row r="15" spans="1:24" x14ac:dyDescent="0.25">
      <c r="A15" s="73" t="s">
        <v>15</v>
      </c>
      <c r="B15" s="70">
        <f>+B13+B14</f>
        <v>146799.76999999999</v>
      </c>
      <c r="C15" s="70">
        <f t="shared" ref="C15:F15" si="5">+C13+C14</f>
        <v>0</v>
      </c>
      <c r="D15" s="70">
        <v>34055.9</v>
      </c>
      <c r="E15" s="70">
        <f t="shared" si="5"/>
        <v>0</v>
      </c>
      <c r="F15" s="30">
        <f t="shared" si="5"/>
        <v>180855.66999999998</v>
      </c>
      <c r="G15" s="6"/>
      <c r="H15" s="33">
        <f>+H13+H14</f>
        <v>3602.63</v>
      </c>
      <c r="I15" s="12">
        <f t="shared" ref="I15:L15" si="6">+I13+I14</f>
        <v>0</v>
      </c>
      <c r="J15" s="13">
        <f t="shared" si="6"/>
        <v>134.13999999999999</v>
      </c>
      <c r="K15" s="12">
        <f t="shared" si="6"/>
        <v>0</v>
      </c>
      <c r="L15" s="34">
        <f t="shared" si="6"/>
        <v>3736.77</v>
      </c>
      <c r="M15" s="6"/>
      <c r="N15" s="63">
        <f t="shared" ref="N15" si="7">+N13+N14</f>
        <v>177118.9</v>
      </c>
      <c r="O15" s="6"/>
      <c r="P15" s="64"/>
      <c r="Q15" s="65"/>
      <c r="R15" s="65"/>
      <c r="S15" s="65"/>
      <c r="T15" s="65"/>
      <c r="U15" s="66"/>
      <c r="V15" s="27">
        <f t="shared" ref="V15" si="8">+V13+V14</f>
        <v>177119</v>
      </c>
      <c r="W15" s="74"/>
      <c r="X15" s="75"/>
    </row>
    <row r="16" spans="1:24" x14ac:dyDescent="0.25">
      <c r="A16" s="113" t="s">
        <v>17</v>
      </c>
      <c r="B16" s="76">
        <v>142026.54999999999</v>
      </c>
      <c r="C16" s="76"/>
      <c r="D16" s="76">
        <v>39010.07</v>
      </c>
      <c r="E16" s="76"/>
      <c r="F16" s="31">
        <f t="shared" ref="F16:F17" si="9">+B16+C16+D16+E16</f>
        <v>181036.62</v>
      </c>
      <c r="G16" s="6"/>
      <c r="H16" s="37">
        <v>3127.64</v>
      </c>
      <c r="I16" s="38"/>
      <c r="J16" s="39">
        <v>312.89999999999998</v>
      </c>
      <c r="K16" s="38"/>
      <c r="L16" s="28">
        <f t="shared" ref="L16:L17" si="10">SUM(H16:K16)</f>
        <v>3440.54</v>
      </c>
      <c r="M16" s="6"/>
      <c r="N16" s="77">
        <f t="shared" ref="N16:N17" si="11">F16-L16</f>
        <v>177596.08</v>
      </c>
      <c r="O16" s="6"/>
      <c r="P16" s="112">
        <v>45033</v>
      </c>
      <c r="Q16" s="52" t="s">
        <v>12</v>
      </c>
      <c r="R16" s="52" t="s">
        <v>22</v>
      </c>
      <c r="S16" s="52" t="s">
        <v>23</v>
      </c>
      <c r="T16" s="112">
        <v>45033</v>
      </c>
      <c r="U16" s="53">
        <v>147768</v>
      </c>
      <c r="V16" s="28">
        <v>177596</v>
      </c>
      <c r="W16" s="78">
        <v>45033</v>
      </c>
      <c r="X16" s="55" t="s">
        <v>26</v>
      </c>
    </row>
    <row r="17" spans="1:24" x14ac:dyDescent="0.25">
      <c r="A17" s="114"/>
      <c r="B17" s="72"/>
      <c r="C17" s="72"/>
      <c r="D17" s="72"/>
      <c r="E17" s="72"/>
      <c r="F17" s="29">
        <f t="shared" si="9"/>
        <v>0</v>
      </c>
      <c r="G17" s="6"/>
      <c r="H17" s="32"/>
      <c r="I17" s="10"/>
      <c r="J17" s="11"/>
      <c r="K17" s="10"/>
      <c r="L17" s="29">
        <f t="shared" si="10"/>
        <v>0</v>
      </c>
      <c r="M17" s="6"/>
      <c r="N17" s="56">
        <f t="shared" si="11"/>
        <v>0</v>
      </c>
      <c r="O17" s="6"/>
      <c r="P17" s="57"/>
      <c r="Q17" s="58"/>
      <c r="R17" s="58"/>
      <c r="S17" s="58"/>
      <c r="T17" s="58"/>
      <c r="U17" s="59"/>
      <c r="V17" s="29"/>
      <c r="W17" s="60"/>
      <c r="X17" s="61"/>
    </row>
    <row r="18" spans="1:24" x14ac:dyDescent="0.25">
      <c r="A18" s="62" t="s">
        <v>15</v>
      </c>
      <c r="B18" s="79">
        <f>+B16+B17</f>
        <v>142026.54999999999</v>
      </c>
      <c r="C18" s="79">
        <f t="shared" ref="C18:F18" si="12">+C16+C17</f>
        <v>0</v>
      </c>
      <c r="D18" s="79">
        <f t="shared" si="12"/>
        <v>39010.07</v>
      </c>
      <c r="E18" s="79">
        <f t="shared" si="12"/>
        <v>0</v>
      </c>
      <c r="F18" s="34">
        <f t="shared" si="12"/>
        <v>181036.62</v>
      </c>
      <c r="G18" s="6"/>
      <c r="H18" s="33">
        <f>+H16+H17</f>
        <v>3127.64</v>
      </c>
      <c r="I18" s="12">
        <f t="shared" ref="I18:L18" si="13">+I16+I17</f>
        <v>0</v>
      </c>
      <c r="J18" s="13">
        <f t="shared" si="13"/>
        <v>312.89999999999998</v>
      </c>
      <c r="K18" s="12">
        <f t="shared" si="13"/>
        <v>0</v>
      </c>
      <c r="L18" s="34">
        <f t="shared" si="13"/>
        <v>3440.54</v>
      </c>
      <c r="M18" s="6"/>
      <c r="N18" s="80">
        <f t="shared" ref="N18" si="14">+N16+N17</f>
        <v>177596.08</v>
      </c>
      <c r="O18" s="6"/>
      <c r="P18" s="64"/>
      <c r="Q18" s="65"/>
      <c r="R18" s="65"/>
      <c r="S18" s="65"/>
      <c r="T18" s="65"/>
      <c r="U18" s="66"/>
      <c r="V18" s="27">
        <f t="shared" ref="V18" si="15">+V16+V17</f>
        <v>177596</v>
      </c>
      <c r="W18" s="81">
        <v>45077</v>
      </c>
      <c r="X18" s="55" t="s">
        <v>27</v>
      </c>
    </row>
    <row r="19" spans="1:24" x14ac:dyDescent="0.25">
      <c r="A19" s="115" t="s">
        <v>18</v>
      </c>
      <c r="B19" s="69">
        <v>142664</v>
      </c>
      <c r="C19" s="69"/>
      <c r="D19" s="69">
        <v>38103.599999999999</v>
      </c>
      <c r="E19" s="69"/>
      <c r="F19" s="28">
        <f t="shared" ref="F19:F20" si="16">+B19+C19+D19+E19</f>
        <v>180767.6</v>
      </c>
      <c r="G19" s="6"/>
      <c r="H19" s="37">
        <v>3205.83</v>
      </c>
      <c r="I19" s="38"/>
      <c r="J19" s="39">
        <v>323.88</v>
      </c>
      <c r="K19" s="38"/>
      <c r="L19" s="28">
        <f t="shared" ref="L19:L20" si="17">SUM(H19:K19)</f>
        <v>3529.71</v>
      </c>
      <c r="M19" s="6"/>
      <c r="N19" s="71">
        <f t="shared" ref="N19:N20" si="18">F19-L19</f>
        <v>177237.89</v>
      </c>
      <c r="O19" s="6"/>
      <c r="P19" s="112">
        <v>45076</v>
      </c>
      <c r="Q19" s="52" t="s">
        <v>12</v>
      </c>
      <c r="R19" s="52" t="s">
        <v>22</v>
      </c>
      <c r="S19" s="52" t="s">
        <v>23</v>
      </c>
      <c r="T19" s="112">
        <v>45077</v>
      </c>
      <c r="U19" s="53">
        <v>102413</v>
      </c>
      <c r="V19" s="28">
        <v>177237.85</v>
      </c>
      <c r="W19" s="82"/>
      <c r="X19" s="83"/>
    </row>
    <row r="20" spans="1:24" x14ac:dyDescent="0.25">
      <c r="A20" s="114"/>
      <c r="B20" s="72"/>
      <c r="C20" s="72"/>
      <c r="D20" s="72"/>
      <c r="E20" s="72"/>
      <c r="F20" s="29">
        <f t="shared" si="16"/>
        <v>0</v>
      </c>
      <c r="G20" s="6"/>
      <c r="H20" s="32"/>
      <c r="I20" s="10"/>
      <c r="J20" s="11"/>
      <c r="K20" s="10"/>
      <c r="L20" s="29">
        <f t="shared" si="17"/>
        <v>0</v>
      </c>
      <c r="M20" s="6"/>
      <c r="N20" s="56">
        <f t="shared" si="18"/>
        <v>0</v>
      </c>
      <c r="O20" s="6"/>
      <c r="P20" s="57"/>
      <c r="Q20" s="58"/>
      <c r="R20" s="58"/>
      <c r="S20" s="58"/>
      <c r="T20" s="58"/>
      <c r="U20" s="59"/>
      <c r="V20" s="29"/>
      <c r="W20" s="60"/>
      <c r="X20" s="61"/>
    </row>
    <row r="21" spans="1:24" x14ac:dyDescent="0.25">
      <c r="A21" s="73" t="s">
        <v>15</v>
      </c>
      <c r="B21" s="70">
        <f>+B19+B20</f>
        <v>142664</v>
      </c>
      <c r="C21" s="70">
        <f t="shared" ref="C21:F21" si="19">+C19+C20</f>
        <v>0</v>
      </c>
      <c r="D21" s="70">
        <f t="shared" si="19"/>
        <v>38103.599999999999</v>
      </c>
      <c r="E21" s="70">
        <f t="shared" si="19"/>
        <v>0</v>
      </c>
      <c r="F21" s="30">
        <f t="shared" si="19"/>
        <v>180767.6</v>
      </c>
      <c r="G21" s="6"/>
      <c r="H21" s="36">
        <f>+H20+H19</f>
        <v>3205.83</v>
      </c>
      <c r="I21" s="23">
        <f t="shared" ref="I21:L21" si="20">+I20+I19</f>
        <v>0</v>
      </c>
      <c r="J21" s="24">
        <f t="shared" si="20"/>
        <v>323.88</v>
      </c>
      <c r="K21" s="23">
        <f t="shared" si="20"/>
        <v>0</v>
      </c>
      <c r="L21" s="30">
        <f t="shared" si="20"/>
        <v>3529.71</v>
      </c>
      <c r="M21" s="6"/>
      <c r="N21" s="63">
        <f t="shared" ref="N21" si="21">+N19+N20</f>
        <v>177237.89</v>
      </c>
      <c r="O21" s="6"/>
      <c r="P21" s="64"/>
      <c r="Q21" s="65"/>
      <c r="R21" s="65"/>
      <c r="S21" s="65"/>
      <c r="T21" s="65"/>
      <c r="U21" s="66"/>
      <c r="V21" s="27">
        <f t="shared" ref="V21" si="22">+V19+V20</f>
        <v>177237.85</v>
      </c>
      <c r="W21" s="84">
        <v>45096</v>
      </c>
      <c r="X21" s="55" t="s">
        <v>28</v>
      </c>
    </row>
    <row r="22" spans="1:24" x14ac:dyDescent="0.25">
      <c r="A22" s="113" t="s">
        <v>19</v>
      </c>
      <c r="B22" s="2">
        <v>142855.38</v>
      </c>
      <c r="C22" s="76"/>
      <c r="D22" s="76">
        <v>38074.35</v>
      </c>
      <c r="E22" s="76"/>
      <c r="F22" s="31">
        <f t="shared" ref="F22:F23" si="23">+B22+C22+D22+E22</f>
        <v>180929.73</v>
      </c>
      <c r="G22" s="6"/>
      <c r="H22" s="35">
        <v>3213.33</v>
      </c>
      <c r="I22" s="14"/>
      <c r="J22" s="15">
        <v>312.91000000000003</v>
      </c>
      <c r="K22" s="14"/>
      <c r="L22" s="31">
        <f t="shared" ref="L22:L23" si="24">SUM(H22:K22)</f>
        <v>3526.24</v>
      </c>
      <c r="M22" s="6"/>
      <c r="N22" s="77">
        <f t="shared" ref="N22:N23" si="25">F22-L22</f>
        <v>177403.49000000002</v>
      </c>
      <c r="O22" s="6"/>
      <c r="P22" s="51">
        <v>45096</v>
      </c>
      <c r="Q22" s="52" t="s">
        <v>12</v>
      </c>
      <c r="R22" s="52" t="s">
        <v>22</v>
      </c>
      <c r="S22" s="52" t="s">
        <v>23</v>
      </c>
      <c r="T22" s="112">
        <v>45096</v>
      </c>
      <c r="U22" s="53">
        <v>128316</v>
      </c>
      <c r="V22" s="28">
        <v>177303</v>
      </c>
      <c r="W22" s="85"/>
      <c r="X22" s="86"/>
    </row>
    <row r="23" spans="1:24" x14ac:dyDescent="0.25">
      <c r="A23" s="114"/>
      <c r="B23" s="72"/>
      <c r="C23" s="72"/>
      <c r="D23" s="72"/>
      <c r="E23" s="72"/>
      <c r="F23" s="29">
        <f t="shared" si="23"/>
        <v>0</v>
      </c>
      <c r="G23" s="6"/>
      <c r="H23" s="32"/>
      <c r="I23" s="10"/>
      <c r="J23" s="11"/>
      <c r="K23" s="10"/>
      <c r="L23" s="29">
        <f t="shared" si="24"/>
        <v>0</v>
      </c>
      <c r="M23" s="6"/>
      <c r="N23" s="56">
        <f t="shared" si="25"/>
        <v>0</v>
      </c>
      <c r="O23" s="6"/>
      <c r="P23" s="60"/>
      <c r="Q23" s="59"/>
      <c r="R23" s="59"/>
      <c r="S23" s="59"/>
      <c r="T23" s="59"/>
      <c r="U23" s="59"/>
      <c r="V23" s="29"/>
      <c r="W23" s="60"/>
      <c r="X23" s="61"/>
    </row>
    <row r="24" spans="1:24" x14ac:dyDescent="0.25">
      <c r="A24" s="62" t="s">
        <v>15</v>
      </c>
      <c r="B24" s="79">
        <f>+B22+B23</f>
        <v>142855.38</v>
      </c>
      <c r="C24" s="79">
        <f t="shared" ref="C24:F24" si="26">+C22+C23</f>
        <v>0</v>
      </c>
      <c r="D24" s="79">
        <f t="shared" si="26"/>
        <v>38074.35</v>
      </c>
      <c r="E24" s="79">
        <f t="shared" si="26"/>
        <v>0</v>
      </c>
      <c r="F24" s="34">
        <f t="shared" si="26"/>
        <v>180929.73</v>
      </c>
      <c r="G24" s="6"/>
      <c r="H24" s="36">
        <f>+H22+H23</f>
        <v>3213.33</v>
      </c>
      <c r="I24" s="23">
        <f t="shared" ref="I24:L24" si="27">+I22+I23</f>
        <v>0</v>
      </c>
      <c r="J24" s="24">
        <f t="shared" si="27"/>
        <v>312.91000000000003</v>
      </c>
      <c r="K24" s="23">
        <f t="shared" si="27"/>
        <v>0</v>
      </c>
      <c r="L24" s="30">
        <f t="shared" si="27"/>
        <v>3526.24</v>
      </c>
      <c r="M24" s="6"/>
      <c r="N24" s="80">
        <f t="shared" ref="N24" si="28">+N22+N23</f>
        <v>177403.49000000002</v>
      </c>
      <c r="O24" s="6"/>
      <c r="P24" s="74"/>
      <c r="Q24" s="66"/>
      <c r="R24" s="66"/>
      <c r="S24" s="66"/>
      <c r="T24" s="66"/>
      <c r="U24" s="66"/>
      <c r="V24" s="30">
        <f t="shared" ref="V24" si="29">+V22+V23</f>
        <v>177303</v>
      </c>
      <c r="W24" s="67"/>
      <c r="X24" s="68"/>
    </row>
    <row r="25" spans="1:24" x14ac:dyDescent="0.25">
      <c r="A25" s="115" t="s">
        <v>20</v>
      </c>
      <c r="B25" s="69">
        <v>143033.1</v>
      </c>
      <c r="C25" s="69"/>
      <c r="D25" s="69">
        <v>37254.050000000003</v>
      </c>
      <c r="E25" s="69"/>
      <c r="F25" s="28">
        <f t="shared" ref="F25:F26" si="30">+B25+C25+D25+E25</f>
        <v>180287.15000000002</v>
      </c>
      <c r="G25" s="6"/>
      <c r="H25" s="35">
        <v>3191.15</v>
      </c>
      <c r="I25" s="14"/>
      <c r="J25" s="15">
        <v>312.89999999999998</v>
      </c>
      <c r="K25" s="14"/>
      <c r="L25" s="31">
        <f t="shared" ref="L25:L26" si="31">SUM(H25:K25)</f>
        <v>3504.05</v>
      </c>
      <c r="M25" s="6"/>
      <c r="N25" s="71">
        <f t="shared" ref="N25:N26" si="32">F25-L25</f>
        <v>176783.10000000003</v>
      </c>
      <c r="O25" s="6"/>
      <c r="P25" s="54">
        <v>45124</v>
      </c>
      <c r="Q25" s="52" t="s">
        <v>12</v>
      </c>
      <c r="R25" s="52" t="s">
        <v>22</v>
      </c>
      <c r="S25" s="52" t="s">
        <v>23</v>
      </c>
      <c r="T25" s="112">
        <v>45124</v>
      </c>
      <c r="U25" s="53">
        <v>194929</v>
      </c>
      <c r="V25" s="28">
        <v>176783</v>
      </c>
      <c r="W25" s="54">
        <v>45124</v>
      </c>
      <c r="X25" s="55" t="s">
        <v>36</v>
      </c>
    </row>
    <row r="26" spans="1:24" x14ac:dyDescent="0.25">
      <c r="A26" s="114"/>
      <c r="B26" s="72"/>
      <c r="C26" s="72"/>
      <c r="D26" s="72"/>
      <c r="E26" s="72"/>
      <c r="F26" s="29">
        <f t="shared" si="30"/>
        <v>0</v>
      </c>
      <c r="G26" s="6"/>
      <c r="H26" s="32"/>
      <c r="I26" s="10"/>
      <c r="J26" s="11"/>
      <c r="K26" s="10"/>
      <c r="L26" s="29">
        <f t="shared" si="31"/>
        <v>0</v>
      </c>
      <c r="M26" s="6"/>
      <c r="N26" s="56">
        <f t="shared" si="32"/>
        <v>0</v>
      </c>
      <c r="O26" s="6"/>
      <c r="P26" s="60"/>
      <c r="Q26" s="59"/>
      <c r="R26" s="59"/>
      <c r="S26" s="59"/>
      <c r="T26" s="59"/>
      <c r="U26" s="59"/>
      <c r="V26" s="29"/>
      <c r="W26" s="60"/>
      <c r="X26" s="61"/>
    </row>
    <row r="27" spans="1:24" x14ac:dyDescent="0.25">
      <c r="A27" s="73" t="s">
        <v>15</v>
      </c>
      <c r="B27" s="70">
        <f>+B25+B26</f>
        <v>143033.1</v>
      </c>
      <c r="C27" s="70">
        <f t="shared" ref="C27:F27" si="33">+C25+C26</f>
        <v>0</v>
      </c>
      <c r="D27" s="70">
        <f t="shared" si="33"/>
        <v>37254.050000000003</v>
      </c>
      <c r="E27" s="70">
        <f t="shared" si="33"/>
        <v>0</v>
      </c>
      <c r="F27" s="30">
        <f t="shared" si="33"/>
        <v>180287.15000000002</v>
      </c>
      <c r="G27" s="6"/>
      <c r="H27" s="36">
        <f>+H25+H26</f>
        <v>3191.15</v>
      </c>
      <c r="I27" s="23">
        <f t="shared" ref="I27:L27" si="34">+I25+I26</f>
        <v>0</v>
      </c>
      <c r="J27" s="24">
        <f t="shared" si="34"/>
        <v>312.89999999999998</v>
      </c>
      <c r="K27" s="23">
        <f t="shared" si="34"/>
        <v>0</v>
      </c>
      <c r="L27" s="30">
        <f t="shared" si="34"/>
        <v>3504.05</v>
      </c>
      <c r="M27" s="6"/>
      <c r="N27" s="63">
        <f t="shared" ref="N27" si="35">+N25+N26</f>
        <v>176783.10000000003</v>
      </c>
      <c r="O27" s="6"/>
      <c r="P27" s="74"/>
      <c r="Q27" s="66"/>
      <c r="R27" s="66"/>
      <c r="S27" s="66"/>
      <c r="T27" s="66"/>
      <c r="U27" s="66"/>
      <c r="V27" s="30">
        <f t="shared" ref="V27" si="36">+V25+V26</f>
        <v>176783</v>
      </c>
      <c r="W27" s="74"/>
      <c r="X27" s="75"/>
    </row>
    <row r="28" spans="1:24" x14ac:dyDescent="0.25">
      <c r="A28" s="113" t="s">
        <v>30</v>
      </c>
      <c r="B28" s="15">
        <v>143033.12</v>
      </c>
      <c r="C28" s="15">
        <v>0</v>
      </c>
      <c r="D28" s="15">
        <v>37638.129999999997</v>
      </c>
      <c r="E28" s="15"/>
      <c r="F28" s="31">
        <f>+B28+C28+D28+E28</f>
        <v>180671.25</v>
      </c>
      <c r="G28" s="6"/>
      <c r="H28" s="35">
        <v>2981.94</v>
      </c>
      <c r="I28" s="14">
        <v>0</v>
      </c>
      <c r="J28" s="15">
        <v>348.73</v>
      </c>
      <c r="K28" s="14"/>
      <c r="L28" s="91">
        <f>SUM(H28:K28)</f>
        <v>3330.67</v>
      </c>
      <c r="M28" s="6"/>
      <c r="N28" s="92">
        <f>F28-L28</f>
        <v>177340.58</v>
      </c>
      <c r="O28" s="6"/>
      <c r="P28" s="93">
        <v>45155</v>
      </c>
      <c r="Q28" s="52" t="s">
        <v>12</v>
      </c>
      <c r="R28" s="52" t="s">
        <v>22</v>
      </c>
      <c r="S28" s="52" t="s">
        <v>23</v>
      </c>
      <c r="T28" s="111">
        <v>45155</v>
      </c>
      <c r="U28" s="95">
        <v>93322</v>
      </c>
      <c r="V28" s="31">
        <v>177341</v>
      </c>
      <c r="W28" s="78">
        <v>45155</v>
      </c>
      <c r="X28" s="55" t="s">
        <v>37</v>
      </c>
    </row>
    <row r="29" spans="1:24" x14ac:dyDescent="0.25">
      <c r="A29" s="114"/>
      <c r="B29" s="11"/>
      <c r="C29" s="11"/>
      <c r="D29" s="11"/>
      <c r="E29" s="11"/>
      <c r="F29" s="29">
        <f>+B29+C29+D29+E29</f>
        <v>0</v>
      </c>
      <c r="G29" s="6"/>
      <c r="H29" s="32"/>
      <c r="I29" s="10"/>
      <c r="J29" s="11"/>
      <c r="K29" s="10"/>
      <c r="L29" s="29">
        <f>SUM(H29:K29)</f>
        <v>0</v>
      </c>
      <c r="M29" s="6"/>
      <c r="N29" s="56">
        <f>F29-L29</f>
        <v>0</v>
      </c>
      <c r="O29" s="6"/>
      <c r="P29" s="57"/>
      <c r="Q29" s="58"/>
      <c r="R29" s="58"/>
      <c r="S29" s="58"/>
      <c r="T29" s="58"/>
      <c r="U29" s="59"/>
      <c r="V29" s="29"/>
      <c r="W29" s="60"/>
      <c r="X29" s="61"/>
    </row>
    <row r="30" spans="1:24" x14ac:dyDescent="0.25">
      <c r="A30" s="62" t="s">
        <v>15</v>
      </c>
      <c r="B30" s="13">
        <f>+B28+B29</f>
        <v>143033.12</v>
      </c>
      <c r="C30" s="13">
        <f t="shared" ref="C30:F30" si="37">+C28+C29</f>
        <v>0</v>
      </c>
      <c r="D30" s="13">
        <f t="shared" si="37"/>
        <v>37638.129999999997</v>
      </c>
      <c r="E30" s="13">
        <f t="shared" si="37"/>
        <v>0</v>
      </c>
      <c r="F30" s="34">
        <f t="shared" si="37"/>
        <v>180671.25</v>
      </c>
      <c r="G30" s="6"/>
      <c r="H30" s="33">
        <f>+H28+H29</f>
        <v>2981.94</v>
      </c>
      <c r="I30" s="12">
        <f t="shared" ref="I30:L30" si="38">+I28+I29</f>
        <v>0</v>
      </c>
      <c r="J30" s="13">
        <f t="shared" si="38"/>
        <v>348.73</v>
      </c>
      <c r="K30" s="12">
        <f t="shared" si="38"/>
        <v>0</v>
      </c>
      <c r="L30" s="34">
        <f t="shared" si="38"/>
        <v>3330.67</v>
      </c>
      <c r="M30" s="6"/>
      <c r="N30" s="63">
        <f>+N28+N29</f>
        <v>177340.58</v>
      </c>
      <c r="O30" s="6"/>
      <c r="P30" s="64"/>
      <c r="Q30" s="65"/>
      <c r="R30" s="65"/>
      <c r="S30" s="65"/>
      <c r="T30" s="65"/>
      <c r="U30" s="66"/>
      <c r="V30" s="30">
        <f>+V28+V29</f>
        <v>177341</v>
      </c>
      <c r="W30" s="67"/>
      <c r="X30" s="68"/>
    </row>
    <row r="31" spans="1:24" x14ac:dyDescent="0.25">
      <c r="A31" s="115" t="s">
        <v>31</v>
      </c>
      <c r="B31" s="69">
        <v>142950.48000000001</v>
      </c>
      <c r="C31" s="69"/>
      <c r="D31" s="70">
        <v>37968.339999999997</v>
      </c>
      <c r="E31" s="69"/>
      <c r="F31" s="28">
        <f t="shared" ref="F31:F32" si="39">+B31+C31+D31+E31</f>
        <v>180918.82</v>
      </c>
      <c r="G31" s="6"/>
      <c r="H31" s="37">
        <v>3278.67</v>
      </c>
      <c r="I31" s="38"/>
      <c r="J31" s="39">
        <v>312.89999999999998</v>
      </c>
      <c r="K31" s="38"/>
      <c r="L31" s="28">
        <f t="shared" ref="L31:L32" si="40">SUM(H31:K31)</f>
        <v>3591.57</v>
      </c>
      <c r="M31" s="6"/>
      <c r="N31" s="71">
        <f t="shared" ref="N31:N32" si="41">F31-L31</f>
        <v>177327.25</v>
      </c>
      <c r="O31" s="6"/>
      <c r="P31" s="51">
        <v>45187</v>
      </c>
      <c r="Q31" s="52" t="s">
        <v>12</v>
      </c>
      <c r="R31" s="52" t="s">
        <v>22</v>
      </c>
      <c r="S31" s="52" t="s">
        <v>23</v>
      </c>
      <c r="T31" s="112">
        <v>45188</v>
      </c>
      <c r="U31" s="53">
        <v>11392</v>
      </c>
      <c r="V31" s="26">
        <v>177327</v>
      </c>
      <c r="W31" s="54">
        <v>45188</v>
      </c>
      <c r="X31" s="55" t="s">
        <v>38</v>
      </c>
    </row>
    <row r="32" spans="1:24" x14ac:dyDescent="0.25">
      <c r="A32" s="114"/>
      <c r="B32" s="72"/>
      <c r="C32" s="72"/>
      <c r="D32" s="72"/>
      <c r="E32" s="72"/>
      <c r="F32" s="29">
        <f t="shared" si="39"/>
        <v>0</v>
      </c>
      <c r="G32" s="6"/>
      <c r="H32" s="32"/>
      <c r="I32" s="10"/>
      <c r="J32" s="11"/>
      <c r="K32" s="10"/>
      <c r="L32" s="29">
        <f t="shared" si="40"/>
        <v>0</v>
      </c>
      <c r="M32" s="6"/>
      <c r="N32" s="56">
        <f t="shared" si="41"/>
        <v>0</v>
      </c>
      <c r="O32" s="6"/>
      <c r="P32" s="57"/>
      <c r="Q32" s="58"/>
      <c r="R32" s="58"/>
      <c r="S32" s="58"/>
      <c r="T32" s="58"/>
      <c r="U32" s="59"/>
      <c r="V32" s="25"/>
      <c r="W32" s="60"/>
      <c r="X32" s="61"/>
    </row>
    <row r="33" spans="1:24" x14ac:dyDescent="0.25">
      <c r="A33" s="73" t="s">
        <v>15</v>
      </c>
      <c r="B33" s="70">
        <f>+B31+B32</f>
        <v>142950.48000000001</v>
      </c>
      <c r="C33" s="70">
        <f t="shared" ref="C33:D33" si="42">+C31+C32</f>
        <v>0</v>
      </c>
      <c r="D33" s="70">
        <f t="shared" si="42"/>
        <v>37968.339999999997</v>
      </c>
      <c r="E33" s="70">
        <f t="shared" ref="E33:F33" si="43">+E31+E32</f>
        <v>0</v>
      </c>
      <c r="F33" s="30">
        <f t="shared" si="43"/>
        <v>180918.82</v>
      </c>
      <c r="G33" s="6"/>
      <c r="H33" s="33">
        <f>+H31+H32</f>
        <v>3278.67</v>
      </c>
      <c r="I33" s="12">
        <f t="shared" ref="I33:L33" si="44">+I31+I32</f>
        <v>0</v>
      </c>
      <c r="J33" s="13">
        <f t="shared" si="44"/>
        <v>312.89999999999998</v>
      </c>
      <c r="K33" s="12">
        <f t="shared" si="44"/>
        <v>0</v>
      </c>
      <c r="L33" s="34">
        <f t="shared" si="44"/>
        <v>3591.57</v>
      </c>
      <c r="M33" s="6"/>
      <c r="N33" s="63">
        <f t="shared" ref="N33" si="45">+N31+N32</f>
        <v>177327.25</v>
      </c>
      <c r="O33" s="6"/>
      <c r="P33" s="64"/>
      <c r="Q33" s="65"/>
      <c r="R33" s="65"/>
      <c r="S33" s="65"/>
      <c r="T33" s="65"/>
      <c r="U33" s="66"/>
      <c r="V33" s="27">
        <f t="shared" ref="V33" si="46">+V31+V32</f>
        <v>177327</v>
      </c>
      <c r="W33" s="74"/>
      <c r="X33" s="75"/>
    </row>
    <row r="34" spans="1:24" x14ac:dyDescent="0.25">
      <c r="A34" s="113" t="s">
        <v>32</v>
      </c>
      <c r="B34" s="76">
        <v>142867.85999999999</v>
      </c>
      <c r="C34" s="76"/>
      <c r="D34" s="76">
        <v>38394.54</v>
      </c>
      <c r="E34" s="76"/>
      <c r="F34" s="31">
        <f t="shared" ref="F34:F35" si="47">+B34+C34+D34+E34</f>
        <v>181262.4</v>
      </c>
      <c r="G34" s="6"/>
      <c r="H34" s="37">
        <v>3208.8</v>
      </c>
      <c r="I34" s="38"/>
      <c r="J34" s="39">
        <v>338.27</v>
      </c>
      <c r="K34" s="38"/>
      <c r="L34" s="28">
        <f t="shared" ref="L34:L35" si="48">SUM(H34:K34)</f>
        <v>3547.07</v>
      </c>
      <c r="M34" s="6"/>
      <c r="N34" s="77">
        <f t="shared" ref="N34:N35" si="49">F34-L34</f>
        <v>177715.33</v>
      </c>
      <c r="O34" s="6"/>
      <c r="P34" s="51">
        <v>45215</v>
      </c>
      <c r="Q34" s="52" t="s">
        <v>12</v>
      </c>
      <c r="R34" s="52" t="s">
        <v>22</v>
      </c>
      <c r="S34" s="52" t="s">
        <v>23</v>
      </c>
      <c r="T34" s="112">
        <v>45215</v>
      </c>
      <c r="U34" s="53">
        <v>98178</v>
      </c>
      <c r="V34" s="28">
        <v>177715</v>
      </c>
      <c r="W34" s="78">
        <v>45215</v>
      </c>
      <c r="X34" s="55" t="s">
        <v>39</v>
      </c>
    </row>
    <row r="35" spans="1:24" x14ac:dyDescent="0.25">
      <c r="A35" s="114"/>
      <c r="B35" s="72"/>
      <c r="C35" s="72"/>
      <c r="D35" s="72"/>
      <c r="E35" s="72"/>
      <c r="F35" s="29">
        <f t="shared" si="47"/>
        <v>0</v>
      </c>
      <c r="G35" s="6"/>
      <c r="H35" s="32"/>
      <c r="I35" s="10"/>
      <c r="J35" s="11"/>
      <c r="K35" s="10"/>
      <c r="L35" s="29">
        <f t="shared" si="48"/>
        <v>0</v>
      </c>
      <c r="M35" s="6"/>
      <c r="N35" s="56">
        <f t="shared" si="49"/>
        <v>0</v>
      </c>
      <c r="O35" s="6"/>
      <c r="P35" s="57"/>
      <c r="Q35" s="58"/>
      <c r="R35" s="58"/>
      <c r="S35" s="58"/>
      <c r="T35" s="58"/>
      <c r="U35" s="59"/>
      <c r="V35" s="29"/>
      <c r="W35" s="60"/>
      <c r="X35" s="61"/>
    </row>
    <row r="36" spans="1:24" x14ac:dyDescent="0.25">
      <c r="A36" s="62" t="s">
        <v>15</v>
      </c>
      <c r="B36" s="79">
        <f>+B34+B35</f>
        <v>142867.85999999999</v>
      </c>
      <c r="C36" s="79">
        <f t="shared" ref="C36:F36" si="50">+C34+C35</f>
        <v>0</v>
      </c>
      <c r="D36" s="79">
        <f t="shared" si="50"/>
        <v>38394.54</v>
      </c>
      <c r="E36" s="79">
        <f t="shared" si="50"/>
        <v>0</v>
      </c>
      <c r="F36" s="34">
        <f t="shared" si="50"/>
        <v>181262.4</v>
      </c>
      <c r="G36" s="6"/>
      <c r="H36" s="33">
        <f>+H34+H35</f>
        <v>3208.8</v>
      </c>
      <c r="I36" s="12">
        <f t="shared" ref="I36:L36" si="51">+I34+I35</f>
        <v>0</v>
      </c>
      <c r="J36" s="13">
        <f t="shared" si="51"/>
        <v>338.27</v>
      </c>
      <c r="K36" s="12">
        <f t="shared" si="51"/>
        <v>0</v>
      </c>
      <c r="L36" s="34">
        <f t="shared" si="51"/>
        <v>3547.07</v>
      </c>
      <c r="M36" s="6"/>
      <c r="N36" s="80">
        <f t="shared" ref="N36" si="52">+N34+N35</f>
        <v>177715.33</v>
      </c>
      <c r="O36" s="6"/>
      <c r="P36" s="64"/>
      <c r="Q36" s="65"/>
      <c r="R36" s="65"/>
      <c r="S36" s="65"/>
      <c r="T36" s="65"/>
      <c r="U36" s="66"/>
      <c r="V36" s="27">
        <f t="shared" ref="V36" si="53">+V34+V35</f>
        <v>177715</v>
      </c>
      <c r="W36" s="81"/>
      <c r="X36" s="55"/>
    </row>
    <row r="37" spans="1:24" x14ac:dyDescent="0.25">
      <c r="A37" s="115" t="s">
        <v>33</v>
      </c>
      <c r="B37" s="69">
        <v>142477.68</v>
      </c>
      <c r="C37" s="69"/>
      <c r="D37" s="69">
        <v>39268.370000000003</v>
      </c>
      <c r="E37" s="69"/>
      <c r="F37" s="28">
        <f t="shared" ref="F37:F38" si="54">+B37+C37+D37+E37</f>
        <v>181746.05</v>
      </c>
      <c r="G37" s="6"/>
      <c r="H37" s="37">
        <v>3393.38</v>
      </c>
      <c r="I37" s="38"/>
      <c r="J37" s="39">
        <v>312.89999999999998</v>
      </c>
      <c r="K37" s="38"/>
      <c r="L37" s="28">
        <f t="shared" ref="L37:L38" si="55">SUM(H37:K37)</f>
        <v>3706.28</v>
      </c>
      <c r="M37" s="6"/>
      <c r="N37" s="71">
        <f t="shared" ref="N37:N38" si="56">F37-L37</f>
        <v>178039.77</v>
      </c>
      <c r="O37" s="6"/>
      <c r="P37" s="51">
        <v>45247</v>
      </c>
      <c r="Q37" s="52" t="s">
        <v>12</v>
      </c>
      <c r="R37" s="52" t="s">
        <v>22</v>
      </c>
      <c r="S37" s="52" t="s">
        <v>23</v>
      </c>
      <c r="T37" s="112">
        <v>45247</v>
      </c>
      <c r="U37" s="53">
        <v>84316</v>
      </c>
      <c r="V37" s="28">
        <v>178040</v>
      </c>
      <c r="W37" s="54">
        <v>45247</v>
      </c>
      <c r="X37" s="55" t="s">
        <v>40</v>
      </c>
    </row>
    <row r="38" spans="1:24" x14ac:dyDescent="0.25">
      <c r="A38" s="114"/>
      <c r="B38" s="72"/>
      <c r="C38" s="72"/>
      <c r="D38" s="72"/>
      <c r="E38" s="72"/>
      <c r="F38" s="29">
        <f t="shared" si="54"/>
        <v>0</v>
      </c>
      <c r="G38" s="6"/>
      <c r="H38" s="32"/>
      <c r="I38" s="10"/>
      <c r="J38" s="11"/>
      <c r="K38" s="10"/>
      <c r="L38" s="29">
        <f t="shared" si="55"/>
        <v>0</v>
      </c>
      <c r="M38" s="6"/>
      <c r="N38" s="56">
        <f t="shared" si="56"/>
        <v>0</v>
      </c>
      <c r="O38" s="6"/>
      <c r="P38" s="57"/>
      <c r="Q38" s="58"/>
      <c r="R38" s="58"/>
      <c r="S38" s="58"/>
      <c r="T38" s="58"/>
      <c r="U38" s="59"/>
      <c r="V38" s="29"/>
      <c r="W38" s="60"/>
      <c r="X38" s="61"/>
    </row>
    <row r="39" spans="1:24" x14ac:dyDescent="0.25">
      <c r="A39" s="73" t="s">
        <v>15</v>
      </c>
      <c r="B39" s="70">
        <f>+B37+B38</f>
        <v>142477.68</v>
      </c>
      <c r="C39" s="70">
        <f t="shared" ref="C39:F39" si="57">+C37+C38</f>
        <v>0</v>
      </c>
      <c r="D39" s="70">
        <f t="shared" si="57"/>
        <v>39268.370000000003</v>
      </c>
      <c r="E39" s="70">
        <f t="shared" si="57"/>
        <v>0</v>
      </c>
      <c r="F39" s="30">
        <f t="shared" si="57"/>
        <v>181746.05</v>
      </c>
      <c r="G39" s="6"/>
      <c r="H39" s="36">
        <f>+H38+H37</f>
        <v>3393.38</v>
      </c>
      <c r="I39" s="23">
        <f t="shared" ref="I39:L39" si="58">+I38+I37</f>
        <v>0</v>
      </c>
      <c r="J39" s="24">
        <f t="shared" si="58"/>
        <v>312.89999999999998</v>
      </c>
      <c r="K39" s="23">
        <f t="shared" si="58"/>
        <v>0</v>
      </c>
      <c r="L39" s="30">
        <f t="shared" si="58"/>
        <v>3706.28</v>
      </c>
      <c r="M39" s="6"/>
      <c r="N39" s="63">
        <f t="shared" ref="N39" si="59">+N37+N38</f>
        <v>178039.77</v>
      </c>
      <c r="O39" s="6"/>
      <c r="P39" s="64"/>
      <c r="Q39" s="65"/>
      <c r="R39" s="65"/>
      <c r="S39" s="65"/>
      <c r="T39" s="65"/>
      <c r="U39" s="66"/>
      <c r="V39" s="27">
        <f t="shared" ref="V39" si="60">+V37+V38</f>
        <v>178040</v>
      </c>
      <c r="W39" s="84"/>
      <c r="X39" s="55"/>
    </row>
    <row r="40" spans="1:24" x14ac:dyDescent="0.25">
      <c r="A40" s="113" t="s">
        <v>34</v>
      </c>
      <c r="B40" s="2">
        <v>142589.15</v>
      </c>
      <c r="C40" s="76"/>
      <c r="D40" s="76">
        <v>38278.85</v>
      </c>
      <c r="E40" s="76"/>
      <c r="F40" s="31">
        <f t="shared" ref="F40:F41" si="61">+B40+C40+D40+E40</f>
        <v>180868</v>
      </c>
      <c r="G40" s="6"/>
      <c r="H40" s="35">
        <v>3233.94</v>
      </c>
      <c r="I40" s="14"/>
      <c r="J40" s="15">
        <v>358.96</v>
      </c>
      <c r="K40" s="14"/>
      <c r="L40" s="31">
        <f t="shared" ref="L40:L41" si="62">SUM(H40:K40)</f>
        <v>3592.9</v>
      </c>
      <c r="M40" s="6"/>
      <c r="N40" s="77">
        <f t="shared" ref="N40:N41" si="63">F40-L40</f>
        <v>177275.1</v>
      </c>
      <c r="O40" s="6"/>
      <c r="P40" s="51">
        <v>45266</v>
      </c>
      <c r="Q40" s="52" t="s">
        <v>12</v>
      </c>
      <c r="R40" s="52" t="s">
        <v>22</v>
      </c>
      <c r="S40" s="52" t="s">
        <v>23</v>
      </c>
      <c r="T40" s="112">
        <v>45271</v>
      </c>
      <c r="U40" s="53">
        <v>79897</v>
      </c>
      <c r="V40" s="28">
        <v>177269</v>
      </c>
      <c r="W40" s="78">
        <v>45271</v>
      </c>
      <c r="X40" s="55" t="s">
        <v>41</v>
      </c>
    </row>
    <row r="41" spans="1:24" x14ac:dyDescent="0.25">
      <c r="A41" s="114"/>
      <c r="B41" s="72"/>
      <c r="C41" s="72"/>
      <c r="D41" s="72"/>
      <c r="E41" s="72"/>
      <c r="F41" s="29">
        <f t="shared" si="61"/>
        <v>0</v>
      </c>
      <c r="G41" s="6"/>
      <c r="H41" s="32"/>
      <c r="I41" s="10"/>
      <c r="J41" s="11"/>
      <c r="K41" s="10"/>
      <c r="L41" s="29">
        <f t="shared" si="62"/>
        <v>0</v>
      </c>
      <c r="M41" s="6"/>
      <c r="N41" s="56">
        <f t="shared" si="63"/>
        <v>0</v>
      </c>
      <c r="O41" s="6"/>
      <c r="P41" s="60"/>
      <c r="Q41" s="59"/>
      <c r="R41" s="59"/>
      <c r="S41" s="59"/>
      <c r="T41" s="59"/>
      <c r="U41" s="59"/>
      <c r="V41" s="29"/>
      <c r="W41" s="60"/>
      <c r="X41" s="61"/>
    </row>
    <row r="42" spans="1:24" x14ac:dyDescent="0.25">
      <c r="A42" s="62" t="s">
        <v>15</v>
      </c>
      <c r="B42" s="79">
        <f>+B40+B41</f>
        <v>142589.15</v>
      </c>
      <c r="C42" s="79">
        <f t="shared" ref="C42:F42" si="64">+C40+C41</f>
        <v>0</v>
      </c>
      <c r="D42" s="79">
        <f t="shared" si="64"/>
        <v>38278.85</v>
      </c>
      <c r="E42" s="79">
        <f t="shared" si="64"/>
        <v>0</v>
      </c>
      <c r="F42" s="34">
        <f t="shared" si="64"/>
        <v>180868</v>
      </c>
      <c r="G42" s="6"/>
      <c r="H42" s="36">
        <f>+H40+H41</f>
        <v>3233.94</v>
      </c>
      <c r="I42" s="23">
        <f t="shared" ref="I42:L42" si="65">+I40+I41</f>
        <v>0</v>
      </c>
      <c r="J42" s="24">
        <f t="shared" si="65"/>
        <v>358.96</v>
      </c>
      <c r="K42" s="23">
        <f t="shared" si="65"/>
        <v>0</v>
      </c>
      <c r="L42" s="30">
        <f t="shared" si="65"/>
        <v>3592.9</v>
      </c>
      <c r="M42" s="6"/>
      <c r="N42" s="80">
        <f t="shared" ref="N42" si="66">+N40+N41</f>
        <v>177275.1</v>
      </c>
      <c r="O42" s="6"/>
      <c r="P42" s="74"/>
      <c r="Q42" s="66"/>
      <c r="R42" s="66"/>
      <c r="S42" s="66"/>
      <c r="T42" s="66"/>
      <c r="U42" s="66"/>
      <c r="V42" s="27">
        <f t="shared" ref="V42" si="67">+V40+V41</f>
        <v>177269</v>
      </c>
      <c r="W42" s="67"/>
      <c r="X42" s="68"/>
    </row>
    <row r="43" spans="1:24" x14ac:dyDescent="0.25">
      <c r="A43" s="115" t="s">
        <v>35</v>
      </c>
      <c r="B43" s="69">
        <v>371957.76000000001</v>
      </c>
      <c r="C43" s="69"/>
      <c r="D43" s="69">
        <v>125038.99</v>
      </c>
      <c r="E43" s="69"/>
      <c r="F43" s="28">
        <f t="shared" ref="F43:F44" si="68">+B43+C43+D43+E43</f>
        <v>496996.75</v>
      </c>
      <c r="G43" s="6"/>
      <c r="H43" s="35">
        <v>3208.78</v>
      </c>
      <c r="I43" s="14"/>
      <c r="J43" s="15">
        <v>312.89999999999998</v>
      </c>
      <c r="K43" s="14"/>
      <c r="L43" s="31">
        <f t="shared" ref="L43:L44" si="69">SUM(H43:K43)</f>
        <v>3521.6800000000003</v>
      </c>
      <c r="M43" s="6"/>
      <c r="N43" s="71">
        <f t="shared" ref="N43:N44" si="70">F43-L43</f>
        <v>493475.07</v>
      </c>
      <c r="O43" s="6"/>
      <c r="P43" s="82"/>
      <c r="Q43" s="53"/>
      <c r="R43" s="52"/>
      <c r="S43" s="52"/>
      <c r="T43" s="52"/>
      <c r="U43" s="53"/>
      <c r="V43" s="28"/>
      <c r="W43" s="82"/>
      <c r="X43" s="87"/>
    </row>
    <row r="44" spans="1:24" x14ac:dyDescent="0.25">
      <c r="A44" s="114"/>
      <c r="B44" s="72"/>
      <c r="C44" s="72"/>
      <c r="D44" s="72"/>
      <c r="E44" s="72"/>
      <c r="F44" s="29">
        <f t="shared" si="68"/>
        <v>0</v>
      </c>
      <c r="G44" s="6"/>
      <c r="H44" s="32"/>
      <c r="I44" s="10"/>
      <c r="J44" s="11"/>
      <c r="K44" s="10"/>
      <c r="L44" s="29">
        <f t="shared" si="69"/>
        <v>0</v>
      </c>
      <c r="M44" s="6"/>
      <c r="N44" s="56">
        <f t="shared" si="70"/>
        <v>0</v>
      </c>
      <c r="O44" s="6"/>
      <c r="P44" s="60"/>
      <c r="Q44" s="59"/>
      <c r="R44" s="59"/>
      <c r="S44" s="59"/>
      <c r="T44" s="59"/>
      <c r="U44" s="59"/>
      <c r="V44" s="29"/>
      <c r="W44" s="60"/>
      <c r="X44" s="61"/>
    </row>
    <row r="45" spans="1:24" x14ac:dyDescent="0.25">
      <c r="A45" s="73" t="s">
        <v>15</v>
      </c>
      <c r="B45" s="70">
        <f>+B43+B44</f>
        <v>371957.76000000001</v>
      </c>
      <c r="C45" s="70">
        <f t="shared" ref="C45:F45" si="71">+C43+C44</f>
        <v>0</v>
      </c>
      <c r="D45" s="70">
        <f t="shared" si="71"/>
        <v>125038.99</v>
      </c>
      <c r="E45" s="70">
        <f t="shared" si="71"/>
        <v>0</v>
      </c>
      <c r="F45" s="30">
        <f t="shared" si="71"/>
        <v>496996.75</v>
      </c>
      <c r="G45" s="6"/>
      <c r="H45" s="36">
        <f>+H43+H44</f>
        <v>3208.78</v>
      </c>
      <c r="I45" s="23">
        <f t="shared" ref="I45:L45" si="72">+I43+I44</f>
        <v>0</v>
      </c>
      <c r="J45" s="24">
        <f t="shared" si="72"/>
        <v>312.89999999999998</v>
      </c>
      <c r="K45" s="23">
        <f t="shared" si="72"/>
        <v>0</v>
      </c>
      <c r="L45" s="30">
        <f t="shared" si="72"/>
        <v>3521.6800000000003</v>
      </c>
      <c r="M45" s="6"/>
      <c r="N45" s="63">
        <f t="shared" ref="N45" si="73">+N43+N44</f>
        <v>493475.07</v>
      </c>
      <c r="O45" s="6"/>
      <c r="P45" s="74"/>
      <c r="Q45" s="66"/>
      <c r="R45" s="66"/>
      <c r="S45" s="66"/>
      <c r="T45" s="66"/>
      <c r="U45" s="66"/>
      <c r="V45" s="30">
        <f t="shared" ref="V45" si="74">+V43+V44</f>
        <v>0</v>
      </c>
      <c r="W45" s="74"/>
      <c r="X45" s="75"/>
    </row>
    <row r="46" spans="1:24" x14ac:dyDescent="0.25">
      <c r="A46" s="98"/>
      <c r="B46" s="99"/>
      <c r="C46" s="99"/>
      <c r="D46" s="99"/>
      <c r="E46" s="99"/>
      <c r="F46" s="100"/>
      <c r="G46" s="6"/>
      <c r="H46" s="101"/>
      <c r="I46" s="102"/>
      <c r="J46" s="102"/>
      <c r="K46" s="102"/>
      <c r="L46" s="100"/>
      <c r="M46" s="6"/>
      <c r="N46" s="103"/>
      <c r="O46" s="6"/>
      <c r="P46" s="6"/>
      <c r="Q46" s="6"/>
      <c r="R46" s="6"/>
      <c r="S46" s="6"/>
      <c r="T46" s="6"/>
      <c r="U46" s="6"/>
      <c r="V46" s="100"/>
      <c r="W46" s="6"/>
      <c r="X46" s="104"/>
    </row>
    <row r="47" spans="1:24" x14ac:dyDescent="0.25">
      <c r="A47" s="98"/>
      <c r="B47" s="99"/>
      <c r="C47" s="99"/>
      <c r="D47" s="99"/>
      <c r="E47" s="99"/>
      <c r="F47" s="100"/>
      <c r="G47" s="6"/>
      <c r="H47" s="101"/>
      <c r="I47" s="102"/>
      <c r="J47" s="102"/>
      <c r="K47" s="102"/>
      <c r="L47" s="100"/>
      <c r="M47" s="6"/>
      <c r="N47" s="103"/>
      <c r="O47" s="6"/>
      <c r="P47" s="6"/>
      <c r="Q47" s="6"/>
      <c r="R47" s="6"/>
      <c r="S47" s="6"/>
      <c r="T47" s="6"/>
      <c r="U47" s="6"/>
      <c r="V47" s="100"/>
      <c r="W47" s="6"/>
      <c r="X47" s="104"/>
    </row>
    <row r="48" spans="1:24" x14ac:dyDescent="0.25">
      <c r="A48" s="88" t="s">
        <v>21</v>
      </c>
      <c r="B48" s="89">
        <f>+B12+B15+B18+B21+B24+B27+B30+B33+B36+B39+B42+B45</f>
        <v>1949888.9299999997</v>
      </c>
      <c r="C48" s="89">
        <f t="shared" ref="C48:N48" si="75">+C12+C15+C18+C21+C24+C27+C30+C33+C36+C39+C42+C45</f>
        <v>0</v>
      </c>
      <c r="D48" s="89">
        <f t="shared" si="75"/>
        <v>536588.85</v>
      </c>
      <c r="E48" s="89">
        <f t="shared" si="75"/>
        <v>0</v>
      </c>
      <c r="F48" s="89">
        <f t="shared" si="75"/>
        <v>2486477.7800000003</v>
      </c>
      <c r="G48" s="90"/>
      <c r="H48" s="89">
        <f t="shared" si="75"/>
        <v>39568.870000000003</v>
      </c>
      <c r="I48" s="89">
        <f t="shared" si="75"/>
        <v>0</v>
      </c>
      <c r="J48" s="89">
        <f t="shared" si="75"/>
        <v>3515.53</v>
      </c>
      <c r="K48" s="89">
        <f t="shared" si="75"/>
        <v>0</v>
      </c>
      <c r="L48" s="89">
        <f t="shared" si="75"/>
        <v>43084.4</v>
      </c>
      <c r="M48" s="90"/>
      <c r="N48" s="89">
        <f t="shared" si="75"/>
        <v>2443393.3800000004</v>
      </c>
      <c r="O48" s="90"/>
      <c r="P48" s="90"/>
      <c r="Q48" s="90"/>
      <c r="R48" s="90"/>
      <c r="S48" s="90"/>
      <c r="T48" s="90"/>
      <c r="U48" s="90"/>
      <c r="V48" s="89">
        <f t="shared" ref="V48" si="76">+V12+V15+V18+V21+V24+V27+V30+V33+V36+V39+V42+V45</f>
        <v>1949811.85</v>
      </c>
      <c r="W48" s="90"/>
      <c r="X48" s="90"/>
    </row>
    <row r="49" spans="2:23" ht="71.25" customHeight="1" x14ac:dyDescent="0.25">
      <c r="N49" s="42"/>
      <c r="P49" s="42"/>
      <c r="Q49" s="42"/>
      <c r="S49" s="42"/>
      <c r="T49" s="42"/>
      <c r="U49" s="110"/>
      <c r="V49" s="41"/>
    </row>
    <row r="50" spans="2:23" ht="21" x14ac:dyDescent="0.35">
      <c r="B50" s="16"/>
      <c r="C50" s="16"/>
      <c r="D50" s="16"/>
      <c r="E50" s="17"/>
      <c r="F50" s="17"/>
      <c r="G50" s="18"/>
      <c r="H50" s="17"/>
      <c r="I50" s="17"/>
      <c r="J50" s="17"/>
      <c r="K50" s="18"/>
      <c r="L50" s="18"/>
      <c r="M50" s="18"/>
      <c r="N50" s="18"/>
      <c r="O50" s="18"/>
      <c r="P50" s="18"/>
      <c r="Q50" s="18"/>
      <c r="R50" s="17"/>
      <c r="S50" s="17"/>
      <c r="T50" s="17"/>
      <c r="U50" s="17"/>
      <c r="V50" s="40"/>
      <c r="W50" s="18"/>
    </row>
    <row r="51" spans="2:23" ht="21" x14ac:dyDescent="0.35">
      <c r="B51" s="16"/>
      <c r="C51" s="16"/>
      <c r="D51" s="16"/>
      <c r="E51" s="17"/>
      <c r="F51" s="17"/>
      <c r="G51" s="18"/>
      <c r="H51" s="17"/>
      <c r="I51" s="17"/>
      <c r="J51" s="17"/>
      <c r="K51" s="18"/>
      <c r="L51" s="18"/>
      <c r="M51" s="18"/>
      <c r="N51" s="18"/>
      <c r="O51" s="18"/>
      <c r="P51" s="18"/>
      <c r="Q51" s="18"/>
      <c r="R51" s="43"/>
      <c r="S51" s="17"/>
      <c r="T51" s="17"/>
      <c r="U51" s="17"/>
      <c r="V51" s="17"/>
      <c r="W51" s="18"/>
    </row>
    <row r="52" spans="2:23" ht="21" x14ac:dyDescent="0.35">
      <c r="B52" s="19"/>
      <c r="C52" s="19"/>
      <c r="D52" s="19"/>
      <c r="E52" s="20"/>
      <c r="F52" s="20"/>
      <c r="G52" s="18"/>
      <c r="H52" s="19"/>
      <c r="I52" s="19"/>
      <c r="J52" s="19"/>
      <c r="K52" s="21"/>
      <c r="L52" s="21"/>
      <c r="M52" s="21"/>
      <c r="N52" s="21"/>
      <c r="O52" s="18"/>
      <c r="P52" s="18"/>
      <c r="Q52" s="21"/>
      <c r="R52" s="44"/>
      <c r="S52" s="20"/>
      <c r="T52" s="20"/>
      <c r="U52" s="20"/>
      <c r="V52" s="20"/>
      <c r="W52" s="21"/>
    </row>
    <row r="53" spans="2:23" ht="21" x14ac:dyDescent="0.35">
      <c r="B53" s="120"/>
      <c r="C53" s="120"/>
      <c r="D53" s="120"/>
      <c r="E53" s="120"/>
      <c r="F53" s="120"/>
      <c r="G53" s="22"/>
      <c r="H53" s="120"/>
      <c r="I53" s="120"/>
      <c r="J53" s="120"/>
      <c r="K53" s="120"/>
      <c r="L53" s="120"/>
      <c r="M53" s="120"/>
      <c r="N53" s="120"/>
      <c r="O53" s="18"/>
      <c r="P53" s="18"/>
      <c r="Q53" s="120"/>
      <c r="R53" s="120"/>
      <c r="S53" s="120"/>
      <c r="T53" s="120"/>
      <c r="U53" s="120"/>
      <c r="V53" s="120"/>
      <c r="W53" s="120"/>
    </row>
    <row r="54" spans="2:23" ht="21" x14ac:dyDescent="0.35">
      <c r="B54" s="120"/>
      <c r="C54" s="120"/>
      <c r="D54" s="120"/>
      <c r="E54" s="120"/>
      <c r="F54" s="120"/>
      <c r="G54" s="22"/>
      <c r="H54" s="120"/>
      <c r="I54" s="120"/>
      <c r="J54" s="120"/>
      <c r="K54" s="120"/>
      <c r="L54" s="120"/>
      <c r="M54" s="120"/>
      <c r="N54" s="120"/>
      <c r="O54" s="18"/>
      <c r="P54" s="18"/>
      <c r="Q54" s="120"/>
      <c r="R54" s="120"/>
      <c r="S54" s="120"/>
      <c r="T54" s="120"/>
      <c r="U54" s="120"/>
      <c r="V54" s="120"/>
      <c r="W54" s="120"/>
    </row>
    <row r="56" spans="2:23" x14ac:dyDescent="0.25">
      <c r="R56" s="42"/>
    </row>
  </sheetData>
  <mergeCells count="41">
    <mergeCell ref="U1:V1"/>
    <mergeCell ref="A3:O3"/>
    <mergeCell ref="T8:T9"/>
    <mergeCell ref="W7:X8"/>
    <mergeCell ref="P8:P9"/>
    <mergeCell ref="R8:R9"/>
    <mergeCell ref="S8:S9"/>
    <mergeCell ref="U8:U9"/>
    <mergeCell ref="V8:V9"/>
    <mergeCell ref="P7:Q7"/>
    <mergeCell ref="A5:B5"/>
    <mergeCell ref="H5:I5"/>
    <mergeCell ref="H6:K6"/>
    <mergeCell ref="R7:V7"/>
    <mergeCell ref="C5:D5"/>
    <mergeCell ref="J5:K5"/>
    <mergeCell ref="B53:F53"/>
    <mergeCell ref="H53:N53"/>
    <mergeCell ref="Q53:W53"/>
    <mergeCell ref="B54:F54"/>
    <mergeCell ref="H54:N54"/>
    <mergeCell ref="Q54:W54"/>
    <mergeCell ref="C4:F4"/>
    <mergeCell ref="A43:A44"/>
    <mergeCell ref="A31:A32"/>
    <mergeCell ref="A34:A35"/>
    <mergeCell ref="A37:A38"/>
    <mergeCell ref="A40:A41"/>
    <mergeCell ref="A7:A9"/>
    <mergeCell ref="B7:E8"/>
    <mergeCell ref="F7:F9"/>
    <mergeCell ref="A28:A29"/>
    <mergeCell ref="A25:A26"/>
    <mergeCell ref="A10:A11"/>
    <mergeCell ref="A13:A14"/>
    <mergeCell ref="A16:A17"/>
    <mergeCell ref="A19:A20"/>
    <mergeCell ref="A22:A23"/>
    <mergeCell ref="N7:N9"/>
    <mergeCell ref="H7:K8"/>
    <mergeCell ref="L7:L9"/>
  </mergeCells>
  <pageMargins left="0.70866141732283472" right="0.51181102362204722" top="0.74803149606299213" bottom="0.74803149606299213" header="0.31496062992125984" footer="0.31496062992125984"/>
  <pageSetup paperSize="5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IG-7</vt:lpstr>
      <vt:lpstr>'IG-7'!Área_de_impresión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Esteban Hermenegildo Abarca García</cp:lastModifiedBy>
  <cp:lastPrinted>2024-03-20T01:05:31Z</cp:lastPrinted>
  <dcterms:created xsi:type="dcterms:W3CDTF">2020-07-07T20:51:24Z</dcterms:created>
  <dcterms:modified xsi:type="dcterms:W3CDTF">2024-03-20T01:05:33Z</dcterms:modified>
</cp:coreProperties>
</file>